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xr:revisionPtr revIDLastSave="0" documentId="8_{FE61454F-F3F4-4F7E-B160-2C86299DD619}" xr6:coauthVersionLast="46" xr6:coauthVersionMax="46" xr10:uidLastSave="{00000000-0000-0000-0000-000000000000}"/>
  <bookViews>
    <workbookView xWindow="-120" yWindow="-120" windowWidth="29040" windowHeight="15840" xr2:uid="{9C4FE29E-73F4-4491-9B1C-675693AFBB69}"/>
  </bookViews>
  <sheets>
    <sheet name="High Level Checklist" sheetId="1" r:id="rId1"/>
    <sheet name="Detailed Checklist" sheetId="2" r:id="rId2"/>
    <sheet name="Holiday Year Timing Guide" sheetId="4" r:id="rId3"/>
  </sheets>
  <externalReferences>
    <externalReference r:id="rId4"/>
    <externalReference r:id="rId5"/>
  </externalReferences>
  <definedNames>
    <definedName name="a">#REF!</definedName>
    <definedName name="FirstStock" localSheetId="2">[1]Introduction!#REF!</definedName>
    <definedName name="FirstStock">[1]Introduction!#REF!</definedName>
    <definedName name="Howtooo" localSheetId="2">[1]Introduction!#REF!</definedName>
    <definedName name="Howtooo">[1]Introduction!#REF!</definedName>
    <definedName name="No">#REF!</definedName>
    <definedName name="ProjectEnd" localSheetId="2">'[2]Project Timeline'!#REF!</definedName>
    <definedName name="ProjectEnd">'[2]Project Timeline'!#REF!</definedName>
    <definedName name="Train2" localSheetId="2">#REF!</definedName>
    <definedName name="Train2">#REF!</definedName>
    <definedName name="TRain3" localSheetId="2">#REF!</definedName>
    <definedName name="TRain3">#REF!</definedName>
    <definedName name="Yes">#REF!</definedName>
    <definedName name="Y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B12" i="4"/>
  <c r="C9" i="4"/>
  <c r="B9" i="4"/>
  <c r="K5" i="4"/>
  <c r="D7" i="4" s="1"/>
  <c r="AK8" i="4" l="1"/>
  <c r="AK12" i="4" s="1"/>
  <c r="M8" i="4"/>
  <c r="AH8" i="4"/>
  <c r="AE8" i="4"/>
  <c r="Y8" i="4"/>
  <c r="G8" i="4"/>
  <c r="V8" i="4"/>
  <c r="X12" i="4" s="1"/>
  <c r="S8" i="4"/>
  <c r="P8" i="4"/>
  <c r="R9" i="4" s="1"/>
  <c r="AB8" i="4"/>
  <c r="AC12" i="4" s="1"/>
  <c r="J8" i="4"/>
  <c r="D8" i="4"/>
  <c r="AN7" i="4"/>
  <c r="L12" i="4"/>
  <c r="AJ12" i="4"/>
  <c r="U12" i="4"/>
  <c r="F12" i="4"/>
  <c r="AD12" i="4"/>
  <c r="I9" i="4"/>
  <c r="AG9" i="4"/>
  <c r="O12" i="4"/>
  <c r="AM12" i="4"/>
  <c r="J9" i="4"/>
  <c r="Z9" i="4"/>
  <c r="AH9" i="4"/>
  <c r="AA9" i="4"/>
  <c r="I12" i="4"/>
  <c r="AG12" i="4"/>
  <c r="D9" i="4"/>
  <c r="L9" i="4"/>
  <c r="T9" i="4"/>
  <c r="AB9" i="4"/>
  <c r="AJ9" i="4"/>
  <c r="J12" i="4"/>
  <c r="R12" i="4"/>
  <c r="Z12" i="4"/>
  <c r="AH12" i="4"/>
  <c r="AA12" i="4"/>
  <c r="Y12" i="4" l="1"/>
  <c r="Y11" i="4" s="1"/>
  <c r="Y9" i="4"/>
  <c r="Y10" i="4" s="1"/>
  <c r="E9" i="4"/>
  <c r="D10" i="4" s="1"/>
  <c r="E12" i="4"/>
  <c r="D12" i="4"/>
  <c r="D11" i="4" s="1"/>
  <c r="F9" i="4"/>
  <c r="AF12" i="4"/>
  <c r="AE12" i="4"/>
  <c r="AE11" i="4" s="1"/>
  <c r="AF9" i="4"/>
  <c r="AE9" i="4"/>
  <c r="AE10" i="4" s="1"/>
  <c r="J11" i="4"/>
  <c r="K12" i="4"/>
  <c r="K9" i="4"/>
  <c r="AI12" i="4"/>
  <c r="AI9" i="4"/>
  <c r="AH10" i="4" s="1"/>
  <c r="AC9" i="4"/>
  <c r="AB10" i="4" s="1"/>
  <c r="AB12" i="4"/>
  <c r="AB11" i="4" s="1"/>
  <c r="AD9" i="4"/>
  <c r="M9" i="4"/>
  <c r="M10" i="4" s="1"/>
  <c r="N12" i="4"/>
  <c r="M12" i="4"/>
  <c r="M11" i="4" s="1"/>
  <c r="O9" i="4"/>
  <c r="N9" i="4"/>
  <c r="J10" i="4"/>
  <c r="Q12" i="4"/>
  <c r="P12" i="4"/>
  <c r="P11" i="4" s="1"/>
  <c r="Q9" i="4"/>
  <c r="P9" i="4"/>
  <c r="AK9" i="4"/>
  <c r="AL12" i="4"/>
  <c r="AK11" i="4" s="1"/>
  <c r="AM9" i="4"/>
  <c r="AL9" i="4"/>
  <c r="S12" i="4"/>
  <c r="S11" i="4" s="1"/>
  <c r="U9" i="4"/>
  <c r="S9" i="4"/>
  <c r="S10" i="4" s="1"/>
  <c r="T12" i="4"/>
  <c r="W12" i="4"/>
  <c r="V12" i="4"/>
  <c r="V11" i="4" s="1"/>
  <c r="X9" i="4"/>
  <c r="W9" i="4"/>
  <c r="V9" i="4"/>
  <c r="V10" i="4" s="1"/>
  <c r="AH11" i="4"/>
  <c r="BI8" i="4"/>
  <c r="BF8" i="4"/>
  <c r="BC8" i="4"/>
  <c r="AW8" i="4"/>
  <c r="AZ8" i="4"/>
  <c r="BU8" i="4"/>
  <c r="BR8" i="4"/>
  <c r="AT8" i="4"/>
  <c r="BO8" i="4"/>
  <c r="AQ8" i="4"/>
  <c r="BL8" i="4"/>
  <c r="AN8" i="4"/>
  <c r="H12" i="4"/>
  <c r="G12" i="4"/>
  <c r="H9" i="4"/>
  <c r="G9" i="4"/>
  <c r="G10" i="4" s="1"/>
  <c r="AB14" i="4" l="1"/>
  <c r="AB13" i="4"/>
  <c r="AH14" i="4"/>
  <c r="AH13" i="4"/>
  <c r="D14" i="4"/>
  <c r="D13" i="4"/>
  <c r="J14" i="4"/>
  <c r="J13" i="4"/>
  <c r="AO12" i="4"/>
  <c r="AN12" i="4"/>
  <c r="AO9" i="4"/>
  <c r="AN9" i="4"/>
  <c r="AP9" i="4"/>
  <c r="AP12" i="4"/>
  <c r="BG12" i="4"/>
  <c r="BG9" i="4"/>
  <c r="BH9" i="4"/>
  <c r="BF9" i="4"/>
  <c r="BF10" i="4" s="1"/>
  <c r="BH12" i="4"/>
  <c r="BF12" i="4"/>
  <c r="BA9" i="4"/>
  <c r="AZ12" i="4"/>
  <c r="AZ11" i="4" s="1"/>
  <c r="BB9" i="4"/>
  <c r="BA12" i="4"/>
  <c r="AZ9" i="4"/>
  <c r="BB12" i="4"/>
  <c r="AW12" i="4"/>
  <c r="AW11" i="4" s="1"/>
  <c r="AW9" i="4"/>
  <c r="AX9" i="4"/>
  <c r="AY9" i="4"/>
  <c r="AX12" i="4"/>
  <c r="AY12" i="4"/>
  <c r="AQ12" i="4"/>
  <c r="AS9" i="4"/>
  <c r="AQ9" i="4"/>
  <c r="AQ10" i="4" s="1"/>
  <c r="AR12" i="4"/>
  <c r="AR9" i="4"/>
  <c r="AS12" i="4"/>
  <c r="AK10" i="4"/>
  <c r="BO12" i="4"/>
  <c r="BQ9" i="4"/>
  <c r="BO9" i="4"/>
  <c r="BP12" i="4"/>
  <c r="BQ12" i="4"/>
  <c r="BP9" i="4"/>
  <c r="BI9" i="4"/>
  <c r="BI10" i="4" s="1"/>
  <c r="BJ12" i="4"/>
  <c r="BK9" i="4"/>
  <c r="BJ9" i="4"/>
  <c r="BI12" i="4"/>
  <c r="BK12" i="4"/>
  <c r="P10" i="4"/>
  <c r="S14" i="4"/>
  <c r="S13" i="4"/>
  <c r="AE14" i="4"/>
  <c r="AE13" i="4"/>
  <c r="G11" i="4"/>
  <c r="G14" i="4" s="1"/>
  <c r="BU12" i="4"/>
  <c r="BU9" i="4"/>
  <c r="BU10" i="4" s="1"/>
  <c r="BW12" i="4"/>
  <c r="BV12" i="4"/>
  <c r="BW9" i="4"/>
  <c r="BV9" i="4"/>
  <c r="Y14" i="4"/>
  <c r="Y13" i="4"/>
  <c r="AU12" i="4"/>
  <c r="AT12" i="4"/>
  <c r="AT11" i="4" s="1"/>
  <c r="AV9" i="4"/>
  <c r="AU9" i="4"/>
  <c r="AT9" i="4"/>
  <c r="AV12" i="4"/>
  <c r="V14" i="4"/>
  <c r="V13" i="4"/>
  <c r="M14" i="4"/>
  <c r="M13" i="4"/>
  <c r="BS12" i="4"/>
  <c r="BR12" i="4"/>
  <c r="BT9" i="4"/>
  <c r="BS9" i="4"/>
  <c r="BR9" i="4"/>
  <c r="BR10" i="4" s="1"/>
  <c r="BT12" i="4"/>
  <c r="BM12" i="4"/>
  <c r="BL12" i="4"/>
  <c r="BL11" i="4" s="1"/>
  <c r="BM9" i="4"/>
  <c r="BL9" i="4"/>
  <c r="BN12" i="4"/>
  <c r="BN9" i="4"/>
  <c r="BD12" i="4"/>
  <c r="BC12" i="4"/>
  <c r="BC11" i="4" s="1"/>
  <c r="BD9" i="4"/>
  <c r="BC9" i="4"/>
  <c r="BE9" i="4"/>
  <c r="BE12" i="4"/>
  <c r="AT10" i="4" l="1"/>
  <c r="BO11" i="4"/>
  <c r="BI11" i="4"/>
  <c r="BI14" i="4" s="1"/>
  <c r="BL10" i="4"/>
  <c r="BR11" i="4"/>
  <c r="AK14" i="4"/>
  <c r="AK13" i="4"/>
  <c r="BC10" i="4"/>
  <c r="BU14" i="4"/>
  <c r="BU13" i="4"/>
  <c r="BU11" i="4"/>
  <c r="P14" i="4"/>
  <c r="P13" i="4"/>
  <c r="AW10" i="4"/>
  <c r="BF11" i="4"/>
  <c r="BF13" i="4" s="1"/>
  <c r="AN10" i="4"/>
  <c r="BR14" i="4"/>
  <c r="BR13" i="4"/>
  <c r="G13" i="4"/>
  <c r="BF14" i="4"/>
  <c r="BO10" i="4"/>
  <c r="AN11" i="4"/>
  <c r="AQ11" i="4"/>
  <c r="AQ14" i="4" s="1"/>
  <c r="AZ10" i="4"/>
  <c r="AZ14" i="4" l="1"/>
  <c r="AZ13" i="4"/>
  <c r="BL14" i="4"/>
  <c r="BL13" i="4"/>
  <c r="AN14" i="4"/>
  <c r="AN13" i="4"/>
  <c r="BC14" i="4"/>
  <c r="BC13" i="4"/>
  <c r="BI13" i="4"/>
  <c r="AT14" i="4"/>
  <c r="AT13" i="4"/>
  <c r="BO14" i="4"/>
  <c r="BO13" i="4"/>
  <c r="AW14" i="4"/>
  <c r="AW13" i="4"/>
  <c r="AQ13" i="4"/>
</calcChain>
</file>

<file path=xl/sharedStrings.xml><?xml version="1.0" encoding="utf-8"?>
<sst xmlns="http://schemas.openxmlformats.org/spreadsheetml/2006/main" count="37" uniqueCount="31">
  <si>
    <t xml:space="preserve">Communicate to employees about the change </t>
  </si>
  <si>
    <t>Prepare the portal for the change</t>
  </si>
  <si>
    <t>Timing the Holiday Year End Change</t>
  </si>
  <si>
    <t>Calculate Extended Holiday Year Entitlement</t>
  </si>
  <si>
    <t>Holiday Year End Date Settings Change</t>
  </si>
  <si>
    <t>Communicate to employees that their entitlement is correct</t>
  </si>
  <si>
    <r>
      <t xml:space="preserve">Book deductions Holiday Upload with Data Team </t>
    </r>
    <r>
      <rPr>
        <i/>
        <sz val="10"/>
        <color rgb="FF000000"/>
        <rFont val="Calibri"/>
        <family val="2"/>
        <scheme val="minor"/>
      </rPr>
      <t>(if applicable)</t>
    </r>
  </si>
  <si>
    <t>HIGH LEVEL CHECKLIST</t>
  </si>
  <si>
    <t>Communicate to employees about the change and that entitlement may be incorrect for a short period prior to the upload/carry over</t>
  </si>
  <si>
    <t xml:space="preserve">Calculate Extended Holiday Year Entitlement </t>
  </si>
  <si>
    <t>Carry Over Extended Holiday Year Entitlement</t>
  </si>
  <si>
    <r>
      <t xml:space="preserve">All actions to be completed by </t>
    </r>
    <r>
      <rPr>
        <b/>
        <sz val="10"/>
        <color rgb="FFF79646"/>
        <rFont val="Calibri"/>
        <family val="2"/>
        <scheme val="minor"/>
      </rPr>
      <t>31</t>
    </r>
    <r>
      <rPr>
        <b/>
        <vertAlign val="superscript"/>
        <sz val="10"/>
        <color rgb="FFF79646"/>
        <rFont val="Calibri"/>
        <family val="2"/>
        <scheme val="minor"/>
      </rPr>
      <t>st</t>
    </r>
    <r>
      <rPr>
        <b/>
        <sz val="10"/>
        <color rgb="FFF79646"/>
        <rFont val="Calibri"/>
        <family val="2"/>
        <scheme val="minor"/>
      </rPr>
      <t xml:space="preserve"> December</t>
    </r>
  </si>
  <si>
    <t xml:space="preserve">Communicate to employees that their entitlement is correct </t>
  </si>
  <si>
    <r>
      <t xml:space="preserve">DETAILED CHECKLIST - </t>
    </r>
    <r>
      <rPr>
        <b/>
        <u/>
        <sz val="10"/>
        <color rgb="FFF79646"/>
        <rFont val="Calibri"/>
        <family val="2"/>
        <scheme val="minor"/>
      </rPr>
      <t>In this example of changing from a Jan-Dec to an Apr-Mar holiday year</t>
    </r>
  </si>
  <si>
    <t>Start Date</t>
  </si>
  <si>
    <t>End Date</t>
  </si>
  <si>
    <t>Year</t>
  </si>
  <si>
    <t>Current Holiday Year</t>
  </si>
  <si>
    <t>New Holiday Year</t>
  </si>
  <si>
    <t>Full Year</t>
  </si>
  <si>
    <t>01/01/</t>
  </si>
  <si>
    <t>Extended Holiday Year</t>
  </si>
  <si>
    <t>Make Changes</t>
  </si>
  <si>
    <t>Run HYTD Report for the last day of the current holiday year</t>
  </si>
  <si>
    <t>Carry over Extended Holiday Year Entitlement</t>
  </si>
  <si>
    <t>Ensure rotas are submitted to payroll if booking an upload</t>
  </si>
  <si>
    <t>Holiday Year End Date Settings Change to be completed before the Carry over holidays action</t>
  </si>
  <si>
    <r>
      <t xml:space="preserve">Run HYTD Report for </t>
    </r>
    <r>
      <rPr>
        <b/>
        <sz val="10"/>
        <color rgb="FFF79646"/>
        <rFont val="Calibri"/>
        <family val="2"/>
        <scheme val="minor"/>
      </rPr>
      <t>31</t>
    </r>
    <r>
      <rPr>
        <b/>
        <vertAlign val="superscript"/>
        <sz val="10"/>
        <color rgb="FFF79646"/>
        <rFont val="Calibri"/>
        <family val="2"/>
        <scheme val="minor"/>
      </rPr>
      <t>st</t>
    </r>
    <r>
      <rPr>
        <b/>
        <sz val="10"/>
        <color rgb="FFF79646"/>
        <rFont val="Calibri"/>
        <family val="2"/>
        <scheme val="minor"/>
      </rPr>
      <t xml:space="preserve"> March 2020</t>
    </r>
  </si>
  <si>
    <r>
      <t xml:space="preserve">Book deductions Holiday Upload with Data Team </t>
    </r>
    <r>
      <rPr>
        <i/>
        <sz val="10"/>
        <color rgb="FF000000"/>
        <rFont val="Calibri"/>
        <family val="2"/>
        <scheme val="minor"/>
      </rPr>
      <t>(if applicable) –</t>
    </r>
    <r>
      <rPr>
        <i/>
        <sz val="10"/>
        <color rgb="FFF79646"/>
        <rFont val="Calibri"/>
        <family val="2"/>
        <scheme val="minor"/>
      </rPr>
      <t xml:space="preserve"> </t>
    </r>
    <r>
      <rPr>
        <b/>
        <i/>
        <sz val="10"/>
        <color rgb="FFF79646"/>
        <rFont val="Calibri"/>
        <family val="2"/>
        <scheme val="minor"/>
      </rPr>
      <t>Load on 1</t>
    </r>
    <r>
      <rPr>
        <b/>
        <i/>
        <vertAlign val="superscript"/>
        <sz val="10"/>
        <color rgb="FFF79646"/>
        <rFont val="Calibri"/>
        <family val="2"/>
        <scheme val="minor"/>
      </rPr>
      <t>st</t>
    </r>
    <r>
      <rPr>
        <b/>
        <i/>
        <sz val="10"/>
        <color rgb="FFF79646"/>
        <rFont val="Calibri"/>
        <family val="2"/>
        <scheme val="minor"/>
      </rPr>
      <t xml:space="preserve"> and 2</t>
    </r>
    <r>
      <rPr>
        <b/>
        <i/>
        <vertAlign val="superscript"/>
        <sz val="10"/>
        <color rgb="FFF79646"/>
        <rFont val="Calibri"/>
        <family val="2"/>
        <scheme val="minor"/>
      </rPr>
      <t>nd</t>
    </r>
    <r>
      <rPr>
        <b/>
        <i/>
        <sz val="10"/>
        <color rgb="FFF79646"/>
        <rFont val="Calibri"/>
        <family val="2"/>
        <scheme val="minor"/>
      </rPr>
      <t xml:space="preserve"> April 2020</t>
    </r>
  </si>
  <si>
    <r>
      <t xml:space="preserve">The upload should be completed during the change period shown on the Holiday Year Changes Tab and after the rota that covers the </t>
    </r>
    <r>
      <rPr>
        <b/>
        <i/>
        <sz val="10"/>
        <color rgb="FFF79646"/>
        <rFont val="Calibri"/>
        <family val="2"/>
        <scheme val="minor"/>
      </rPr>
      <t>1</t>
    </r>
    <r>
      <rPr>
        <b/>
        <i/>
        <vertAlign val="superscript"/>
        <sz val="10"/>
        <color rgb="FFF79646"/>
        <rFont val="Calibri"/>
        <family val="2"/>
        <scheme val="minor"/>
      </rPr>
      <t>st</t>
    </r>
    <r>
      <rPr>
        <b/>
        <i/>
        <sz val="10"/>
        <color rgb="FFF79646"/>
        <rFont val="Calibri"/>
        <family val="2"/>
        <scheme val="minor"/>
      </rPr>
      <t xml:space="preserve"> and 2</t>
    </r>
    <r>
      <rPr>
        <b/>
        <i/>
        <vertAlign val="superscript"/>
        <sz val="10"/>
        <color rgb="FFF79646"/>
        <rFont val="Calibri"/>
        <family val="2"/>
        <scheme val="minor"/>
      </rPr>
      <t>nd</t>
    </r>
    <r>
      <rPr>
        <b/>
        <i/>
        <sz val="10"/>
        <color rgb="FFF79646"/>
        <rFont val="Calibri"/>
        <family val="2"/>
        <scheme val="minor"/>
      </rPr>
      <t xml:space="preserve"> April 2020 </t>
    </r>
    <r>
      <rPr>
        <sz val="10"/>
        <color rgb="FF000000"/>
        <rFont val="Calibri"/>
        <family val="2"/>
        <scheme val="minor"/>
      </rPr>
      <t>has been submitted to payroll.</t>
    </r>
  </si>
  <si>
    <r>
      <t xml:space="preserve">Ensure rotas are closed and submitted to payroll if booking an upload covering the week/s containing </t>
    </r>
    <r>
      <rPr>
        <b/>
        <i/>
        <sz val="10"/>
        <color rgb="FFF79646"/>
        <rFont val="Calibri"/>
        <family val="2"/>
        <scheme val="minor"/>
      </rPr>
      <t>1</t>
    </r>
    <r>
      <rPr>
        <b/>
        <i/>
        <vertAlign val="superscript"/>
        <sz val="10"/>
        <color rgb="FFF79646"/>
        <rFont val="Calibri"/>
        <family val="2"/>
        <scheme val="minor"/>
      </rPr>
      <t>st</t>
    </r>
    <r>
      <rPr>
        <b/>
        <i/>
        <sz val="10"/>
        <color rgb="FFF79646"/>
        <rFont val="Calibri"/>
        <family val="2"/>
        <scheme val="minor"/>
      </rPr>
      <t xml:space="preserve"> and 2</t>
    </r>
    <r>
      <rPr>
        <b/>
        <i/>
        <vertAlign val="superscript"/>
        <sz val="10"/>
        <color rgb="FFF79646"/>
        <rFont val="Calibri"/>
        <family val="2"/>
        <scheme val="minor"/>
      </rPr>
      <t>nd</t>
    </r>
    <r>
      <rPr>
        <b/>
        <i/>
        <sz val="10"/>
        <color rgb="FFF79646"/>
        <rFont val="Calibri"/>
        <family val="2"/>
        <scheme val="minor"/>
      </rPr>
      <t xml:space="preserve"> April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</si>
</sst>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mmm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u/>
      <sz val="10"/>
      <color rgb="FFF79646"/>
      <name val="Calibri"/>
      <family val="2"/>
      <scheme val="minor"/>
    </font>
    <font>
      <b/>
      <sz val="10"/>
      <color rgb="FFF79646"/>
      <name val="Calibri"/>
      <family val="2"/>
      <scheme val="minor"/>
    </font>
    <font>
      <b/>
      <vertAlign val="superscript"/>
      <sz val="10"/>
      <color rgb="FFF79646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rgb="FFF79646"/>
      <name val="Calibri"/>
      <family val="2"/>
      <scheme val="minor"/>
    </font>
    <font>
      <b/>
      <i/>
      <sz val="10"/>
      <color rgb="FFF79646"/>
      <name val="Calibri"/>
      <family val="2"/>
      <scheme val="minor"/>
    </font>
    <font>
      <b/>
      <i/>
      <vertAlign val="superscript"/>
      <sz val="10"/>
      <color rgb="FFF7964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0" xfId="1"/>
    <xf numFmtId="0" fontId="1" fillId="0" borderId="0" xfId="1" applyAlignment="1">
      <alignment horizontal="center" vertical="center"/>
    </xf>
    <xf numFmtId="0" fontId="15" fillId="0" borderId="0" xfId="1" applyFont="1" applyAlignment="1">
      <alignment vertical="center"/>
    </xf>
    <xf numFmtId="164" fontId="17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15" fillId="0" borderId="0" xfId="1" applyFont="1" applyAlignment="1">
      <alignment horizontal="center" vertical="center"/>
    </xf>
    <xf numFmtId="14" fontId="21" fillId="0" borderId="0" xfId="1" applyNumberFormat="1" applyFont="1" applyAlignment="1">
      <alignment horizontal="center" vertical="center"/>
    </xf>
    <xf numFmtId="14" fontId="1" fillId="0" borderId="0" xfId="1" applyNumberFormat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39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14" fontId="1" fillId="0" borderId="0" xfId="1" applyNumberFormat="1" applyAlignment="1">
      <alignment horizontal="right" vertical="center"/>
    </xf>
    <xf numFmtId="0" fontId="1" fillId="5" borderId="37" xfId="1" applyFill="1" applyBorder="1" applyAlignment="1">
      <alignment horizontal="center" vertical="center"/>
    </xf>
    <xf numFmtId="0" fontId="1" fillId="5" borderId="0" xfId="1" applyFill="1" applyAlignment="1">
      <alignment horizontal="center" vertical="center"/>
    </xf>
    <xf numFmtId="0" fontId="1" fillId="5" borderId="6" xfId="1" applyFill="1" applyBorder="1" applyAlignment="1">
      <alignment horizontal="center" vertical="center"/>
    </xf>
    <xf numFmtId="49" fontId="1" fillId="0" borderId="0" xfId="1" applyNumberFormat="1"/>
    <xf numFmtId="0" fontId="23" fillId="0" borderId="0" xfId="1" applyFont="1"/>
    <xf numFmtId="0" fontId="0" fillId="5" borderId="0" xfId="0" applyFill="1"/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5" borderId="25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/>
    </xf>
    <xf numFmtId="0" fontId="1" fillId="0" borderId="0" xfId="1" applyAlignment="1">
      <alignment horizontal="center"/>
    </xf>
    <xf numFmtId="14" fontId="1" fillId="0" borderId="0" xfId="1" applyNumberFormat="1" applyAlignment="1">
      <alignment horizontal="center"/>
    </xf>
    <xf numFmtId="0" fontId="3" fillId="5" borderId="41" xfId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0" fontId="11" fillId="7" borderId="40" xfId="1" applyFont="1" applyFill="1" applyBorder="1" applyAlignment="1">
      <alignment horizontal="center" vertical="center"/>
    </xf>
    <xf numFmtId="0" fontId="11" fillId="7" borderId="2" xfId="1" applyFont="1" applyFill="1" applyBorder="1" applyAlignment="1">
      <alignment horizontal="center" vertical="center"/>
    </xf>
    <xf numFmtId="0" fontId="3" fillId="5" borderId="26" xfId="1" applyFont="1" applyFill="1" applyBorder="1" applyAlignment="1">
      <alignment horizontal="center" vertical="center"/>
    </xf>
    <xf numFmtId="14" fontId="11" fillId="6" borderId="40" xfId="1" applyNumberFormat="1" applyFont="1" applyFill="1" applyBorder="1" applyAlignment="1">
      <alignment horizontal="center" vertical="center"/>
    </xf>
    <xf numFmtId="14" fontId="11" fillId="6" borderId="41" xfId="1" applyNumberFormat="1" applyFont="1" applyFill="1" applyBorder="1" applyAlignment="1">
      <alignment horizontal="center" vertical="center"/>
    </xf>
    <xf numFmtId="0" fontId="3" fillId="5" borderId="40" xfId="1" applyFont="1" applyFill="1" applyBorder="1" applyAlignment="1">
      <alignment horizontal="center" vertical="center"/>
    </xf>
    <xf numFmtId="0" fontId="22" fillId="3" borderId="40" xfId="1" applyFont="1" applyFill="1" applyBorder="1" applyAlignment="1">
      <alignment horizontal="center" vertical="center"/>
    </xf>
    <xf numFmtId="0" fontId="22" fillId="3" borderId="2" xfId="1" applyFont="1" applyFill="1" applyBorder="1" applyAlignment="1">
      <alignment horizontal="center" vertical="center"/>
    </xf>
    <xf numFmtId="0" fontId="22" fillId="2" borderId="40" xfId="1" applyFont="1" applyFill="1" applyBorder="1" applyAlignment="1">
      <alignment horizontal="center" vertical="center"/>
    </xf>
    <xf numFmtId="0" fontId="22" fillId="2" borderId="2" xfId="1" applyFont="1" applyFill="1" applyBorder="1" applyAlignment="1">
      <alignment horizontal="center" vertical="center"/>
    </xf>
    <xf numFmtId="165" fontId="2" fillId="4" borderId="28" xfId="1" applyNumberFormat="1" applyFont="1" applyFill="1" applyBorder="1" applyAlignment="1">
      <alignment horizontal="center" vertical="center"/>
    </xf>
    <xf numFmtId="165" fontId="2" fillId="4" borderId="34" xfId="1" applyNumberFormat="1" applyFont="1" applyFill="1" applyBorder="1" applyAlignment="1">
      <alignment horizontal="center" vertical="center"/>
    </xf>
    <xf numFmtId="165" fontId="2" fillId="4" borderId="35" xfId="1" applyNumberFormat="1" applyFont="1" applyFill="1" applyBorder="1" applyAlignment="1">
      <alignment horizontal="center" vertical="center"/>
    </xf>
    <xf numFmtId="165" fontId="2" fillId="4" borderId="36" xfId="1" applyNumberFormat="1" applyFont="1" applyFill="1" applyBorder="1" applyAlignment="1">
      <alignment horizontal="center" vertical="center"/>
    </xf>
    <xf numFmtId="165" fontId="2" fillId="4" borderId="33" xfId="1" applyNumberFormat="1" applyFont="1" applyFill="1" applyBorder="1" applyAlignment="1">
      <alignment horizontal="center" vertical="center"/>
    </xf>
    <xf numFmtId="14" fontId="18" fillId="5" borderId="19" xfId="1" applyNumberFormat="1" applyFont="1" applyFill="1" applyBorder="1" applyAlignment="1" applyProtection="1">
      <alignment horizontal="center" vertical="center"/>
      <protection locked="0"/>
    </xf>
    <xf numFmtId="14" fontId="18" fillId="5" borderId="17" xfId="1" applyNumberFormat="1" applyFont="1" applyFill="1" applyBorder="1" applyAlignment="1" applyProtection="1">
      <alignment horizontal="center" vertical="center"/>
      <protection locked="0"/>
    </xf>
    <xf numFmtId="14" fontId="18" fillId="5" borderId="20" xfId="1" applyNumberFormat="1" applyFont="1" applyFill="1" applyBorder="1" applyAlignment="1" applyProtection="1">
      <alignment horizontal="center" vertical="center"/>
      <protection locked="0"/>
    </xf>
    <xf numFmtId="14" fontId="18" fillId="5" borderId="26" xfId="1" applyNumberFormat="1" applyFont="1" applyFill="1" applyBorder="1" applyAlignment="1" applyProtection="1">
      <alignment horizontal="center" vertical="center"/>
      <protection locked="0"/>
    </xf>
    <xf numFmtId="14" fontId="18" fillId="5" borderId="25" xfId="1" applyNumberFormat="1" applyFont="1" applyFill="1" applyBorder="1" applyAlignment="1" applyProtection="1">
      <alignment horizontal="center" vertical="center"/>
      <protection locked="0"/>
    </xf>
    <xf numFmtId="14" fontId="18" fillId="5" borderId="27" xfId="1" applyNumberFormat="1" applyFont="1" applyFill="1" applyBorder="1" applyAlignment="1" applyProtection="1">
      <alignment horizontal="center" vertical="center"/>
      <protection locked="0"/>
    </xf>
    <xf numFmtId="14" fontId="18" fillId="5" borderId="16" xfId="1" applyNumberFormat="1" applyFont="1" applyFill="1" applyBorder="1" applyAlignment="1" applyProtection="1">
      <alignment horizontal="center" vertical="center"/>
      <protection locked="0"/>
    </xf>
    <xf numFmtId="14" fontId="18" fillId="5" borderId="18" xfId="1" applyNumberFormat="1" applyFont="1" applyFill="1" applyBorder="1" applyAlignment="1" applyProtection="1">
      <alignment horizontal="center" vertical="center"/>
      <protection locked="0"/>
    </xf>
    <xf numFmtId="14" fontId="18" fillId="5" borderId="24" xfId="1" applyNumberFormat="1" applyFont="1" applyFill="1" applyBorder="1" applyAlignment="1" applyProtection="1">
      <alignment horizontal="center" vertical="center"/>
      <protection locked="0"/>
    </xf>
    <xf numFmtId="14" fontId="18" fillId="5" borderId="4" xfId="1" applyNumberFormat="1" applyFont="1" applyFill="1" applyBorder="1" applyAlignment="1" applyProtection="1">
      <alignment horizontal="center" vertical="center"/>
      <protection locked="0"/>
    </xf>
    <xf numFmtId="0" fontId="19" fillId="0" borderId="29" xfId="1" applyFont="1" applyBorder="1" applyAlignment="1">
      <alignment horizontal="center" vertical="center"/>
    </xf>
    <xf numFmtId="49" fontId="20" fillId="0" borderId="29" xfId="1" applyNumberFormat="1" applyFont="1" applyBorder="1" applyAlignment="1">
      <alignment horizontal="center" vertical="center"/>
    </xf>
    <xf numFmtId="164" fontId="20" fillId="0" borderId="29" xfId="1" applyNumberFormat="1" applyFont="1" applyBorder="1" applyAlignment="1">
      <alignment horizontal="center" vertical="center"/>
    </xf>
    <xf numFmtId="164" fontId="2" fillId="4" borderId="30" xfId="1" applyNumberFormat="1" applyFont="1" applyFill="1" applyBorder="1" applyAlignment="1">
      <alignment horizontal="center" vertical="center"/>
    </xf>
    <xf numFmtId="164" fontId="2" fillId="4" borderId="31" xfId="1" applyNumberFormat="1" applyFont="1" applyFill="1" applyBorder="1" applyAlignment="1">
      <alignment horizontal="center" vertical="center"/>
    </xf>
    <xf numFmtId="164" fontId="2" fillId="4" borderId="32" xfId="1" applyNumberFormat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2" fillId="3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5" fillId="4" borderId="15" xfId="1" applyFont="1" applyFill="1" applyBorder="1" applyAlignment="1">
      <alignment horizontal="center" vertical="center"/>
    </xf>
    <xf numFmtId="0" fontId="15" fillId="4" borderId="22" xfId="1" applyFont="1" applyFill="1" applyBorder="1" applyAlignment="1">
      <alignment horizontal="center" vertical="center"/>
    </xf>
    <xf numFmtId="0" fontId="15" fillId="4" borderId="23" xfId="1" applyFont="1" applyFill="1" applyBorder="1" applyAlignment="1">
      <alignment horizontal="center" vertical="center"/>
    </xf>
    <xf numFmtId="0" fontId="16" fillId="0" borderId="16" xfId="1" applyFont="1" applyBorder="1" applyAlignment="1" applyProtection="1">
      <alignment horizontal="center" vertical="center"/>
      <protection locked="0"/>
    </xf>
    <xf numFmtId="0" fontId="16" fillId="0" borderId="17" xfId="1" applyFont="1" applyBorder="1" applyAlignment="1" applyProtection="1">
      <alignment horizontal="center" vertical="center"/>
      <protection locked="0"/>
    </xf>
    <xf numFmtId="0" fontId="16" fillId="0" borderId="18" xfId="1" applyFont="1" applyBorder="1" applyAlignment="1" applyProtection="1">
      <alignment horizontal="center" vertical="center"/>
      <protection locked="0"/>
    </xf>
    <xf numFmtId="0" fontId="16" fillId="0" borderId="24" xfId="1" applyFont="1" applyBorder="1" applyAlignment="1" applyProtection="1">
      <alignment horizontal="center" vertical="center"/>
      <protection locked="0"/>
    </xf>
    <xf numFmtId="0" fontId="16" fillId="0" borderId="25" xfId="1" applyFont="1" applyBorder="1" applyAlignment="1" applyProtection="1">
      <alignment horizontal="center" vertical="center"/>
      <protection locked="0"/>
    </xf>
    <xf numFmtId="0" fontId="16" fillId="0" borderId="4" xfId="1" applyFont="1" applyBorder="1" applyAlignment="1" applyProtection="1">
      <alignment horizontal="center" vertical="center"/>
      <protection locked="0"/>
    </xf>
    <xf numFmtId="0" fontId="15" fillId="2" borderId="19" xfId="1" applyFont="1" applyFill="1" applyBorder="1" applyAlignment="1">
      <alignment horizontal="center" vertical="center"/>
    </xf>
    <xf numFmtId="0" fontId="15" fillId="2" borderId="17" xfId="1" applyFont="1" applyFill="1" applyBorder="1" applyAlignment="1">
      <alignment horizontal="center" vertical="center"/>
    </xf>
    <xf numFmtId="0" fontId="15" fillId="2" borderId="26" xfId="1" applyFont="1" applyFill="1" applyBorder="1" applyAlignment="1">
      <alignment horizontal="center" vertical="center"/>
    </xf>
    <xf numFmtId="0" fontId="15" fillId="2" borderId="25" xfId="1" applyFont="1" applyFill="1" applyBorder="1" applyAlignment="1">
      <alignment horizontal="center" vertical="center"/>
    </xf>
    <xf numFmtId="0" fontId="15" fillId="3" borderId="14" xfId="1" applyFont="1" applyFill="1" applyBorder="1" applyAlignment="1">
      <alignment horizontal="center" vertical="center"/>
    </xf>
    <xf numFmtId="0" fontId="15" fillId="3" borderId="15" xfId="1" applyFont="1" applyFill="1" applyBorder="1" applyAlignment="1">
      <alignment horizontal="center" vertical="center"/>
    </xf>
    <xf numFmtId="0" fontId="15" fillId="3" borderId="21" xfId="1" applyFont="1" applyFill="1" applyBorder="1" applyAlignment="1">
      <alignment horizontal="center" vertical="center"/>
    </xf>
    <xf numFmtId="0" fontId="15" fillId="3" borderId="22" xfId="1" applyFont="1" applyFill="1" applyBorder="1" applyAlignment="1">
      <alignment horizontal="center" vertical="center"/>
    </xf>
    <xf numFmtId="0" fontId="15" fillId="3" borderId="23" xfId="1" applyFont="1" applyFill="1" applyBorder="1" applyAlignment="1">
      <alignment horizontal="center" vertical="center"/>
    </xf>
    <xf numFmtId="0" fontId="15" fillId="3" borderId="28" xfId="1" applyFont="1" applyFill="1" applyBorder="1" applyAlignment="1">
      <alignment horizontal="center" vertical="center"/>
    </xf>
  </cellXfs>
  <cellStyles count="2">
    <cellStyle name="Normal" xfId="0" builtinId="0"/>
    <cellStyle name="Normal 7" xfId="1" xr:uid="{371C6881-0E9E-468E-8201-F09297ACE6F1}"/>
  </cellStyles>
  <dxfs count="4">
    <dxf>
      <font>
        <color theme="6" tint="0.79998168889431442"/>
      </font>
      <fill>
        <patternFill>
          <bgColor theme="6" tint="0.79998168889431442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5" tint="0.39994506668294322"/>
      </font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urthlimited-my.sharepoint.com/Customers/W/Wagamama/07.Project%20Plan/FnBshop/Documents%20and%20Settings/aamin/Local%20Settings/Temporary%20Internet%20Files/OLK71/050908%20Paul%20UK%20Project%20Delivery%20FnBshop_Miss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urthlimited-my.sharepoint.com/Customers/W/Wagamama/07.Project%20Plan/FnBshop/Documents%20and%20Settings/aamin/Local%20Settings/Temporary%20Internet%20Files/OLK71/180708%20FnBshop%20Programme%20PAUL_CONFIRM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Project Overview"/>
      <sheetName val="Timeline + Notes"/>
      <sheetName val="Calendar"/>
      <sheetName val="EPOS"/>
      <sheetName val="Project Closur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Project Overview"/>
      <sheetName val="Scope"/>
      <sheetName val="Roles"/>
      <sheetName val="Risk Log"/>
      <sheetName val="Project Timeline"/>
      <sheetName val="Training Cluster 1"/>
      <sheetName val="(TBC) Training Cluster 2"/>
      <sheetName val="(TBC)Calendar"/>
      <sheetName val="Interfaces"/>
      <sheetName val="Project Notes"/>
      <sheetName val="Project Closur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9C59E-615C-4088-BAD1-72C1D7715DF5}">
  <dimension ref="A1:B12"/>
  <sheetViews>
    <sheetView tabSelected="1" zoomScaleNormal="100" workbookViewId="0">
      <selection activeCell="A12" sqref="A12"/>
    </sheetView>
  </sheetViews>
  <sheetFormatPr defaultRowHeight="15" x14ac:dyDescent="0.25"/>
  <cols>
    <col min="1" max="1" width="60" style="27" customWidth="1"/>
    <col min="2" max="16384" width="9.140625" style="27"/>
  </cols>
  <sheetData>
    <row r="1" spans="1:2" ht="15.75" thickBot="1" x14ac:dyDescent="0.3">
      <c r="A1" s="1" t="s">
        <v>7</v>
      </c>
      <c r="B1" s="2"/>
    </row>
    <row r="2" spans="1:2" ht="15.75" thickBot="1" x14ac:dyDescent="0.3">
      <c r="A2" s="3" t="s">
        <v>0</v>
      </c>
      <c r="B2" s="4"/>
    </row>
    <row r="3" spans="1:2" ht="15.75" thickBot="1" x14ac:dyDescent="0.3">
      <c r="A3" s="3" t="s">
        <v>1</v>
      </c>
      <c r="B3" s="4"/>
    </row>
    <row r="4" spans="1:2" ht="15.75" thickBot="1" x14ac:dyDescent="0.3">
      <c r="A4" s="3" t="s">
        <v>2</v>
      </c>
      <c r="B4" s="4"/>
    </row>
    <row r="5" spans="1:2" ht="15.75" thickBot="1" x14ac:dyDescent="0.3">
      <c r="A5" s="3" t="s">
        <v>3</v>
      </c>
      <c r="B5" s="4"/>
    </row>
    <row r="6" spans="1:2" ht="15.75" thickBot="1" x14ac:dyDescent="0.3">
      <c r="A6" s="3" t="s">
        <v>23</v>
      </c>
      <c r="B6" s="4"/>
    </row>
    <row r="7" spans="1:2" ht="15.75" thickBot="1" x14ac:dyDescent="0.3">
      <c r="A7" s="3" t="s">
        <v>4</v>
      </c>
      <c r="B7" s="4"/>
    </row>
    <row r="8" spans="1:2" ht="15.75" thickBot="1" x14ac:dyDescent="0.3">
      <c r="A8" s="3" t="s">
        <v>24</v>
      </c>
      <c r="B8" s="4"/>
    </row>
    <row r="9" spans="1:2" ht="15.75" thickBot="1" x14ac:dyDescent="0.3">
      <c r="A9" s="3" t="s">
        <v>6</v>
      </c>
      <c r="B9" s="4"/>
    </row>
    <row r="10" spans="1:2" ht="15.75" thickBot="1" x14ac:dyDescent="0.3">
      <c r="A10" s="3" t="s">
        <v>25</v>
      </c>
      <c r="B10" s="4"/>
    </row>
    <row r="11" spans="1:2" ht="15.75" thickBot="1" x14ac:dyDescent="0.3">
      <c r="A11" s="3" t="s">
        <v>5</v>
      </c>
      <c r="B11" s="5"/>
    </row>
    <row r="12" spans="1:2" ht="15.75" thickBot="1" x14ac:dyDescent="0.3">
      <c r="A12" s="3"/>
      <c r="B12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614FA-CBB2-45FF-ACD0-8A5197729D6D}">
  <dimension ref="A1:B15"/>
  <sheetViews>
    <sheetView zoomScaleNormal="100" workbookViewId="0">
      <selection activeCell="A12" sqref="A12"/>
    </sheetView>
  </sheetViews>
  <sheetFormatPr defaultRowHeight="15" x14ac:dyDescent="0.25"/>
  <cols>
    <col min="1" max="1" width="55.140625" style="27" customWidth="1"/>
    <col min="2" max="16384" width="9.140625" style="27"/>
  </cols>
  <sheetData>
    <row r="1" spans="1:2" ht="26.25" thickBot="1" x14ac:dyDescent="0.3">
      <c r="A1" s="1" t="s">
        <v>13</v>
      </c>
      <c r="B1" s="2"/>
    </row>
    <row r="2" spans="1:2" ht="26.25" thickBot="1" x14ac:dyDescent="0.3">
      <c r="A2" s="3" t="s">
        <v>8</v>
      </c>
      <c r="B2" s="4"/>
    </row>
    <row r="3" spans="1:2" ht="15.75" thickBot="1" x14ac:dyDescent="0.3">
      <c r="A3" s="3" t="s">
        <v>1</v>
      </c>
      <c r="B3" s="4"/>
    </row>
    <row r="4" spans="1:2" ht="15.75" thickBot="1" x14ac:dyDescent="0.3">
      <c r="A4" s="3" t="s">
        <v>2</v>
      </c>
      <c r="B4" s="4"/>
    </row>
    <row r="5" spans="1:2" ht="15.75" thickBot="1" x14ac:dyDescent="0.3">
      <c r="A5" s="3"/>
      <c r="B5" s="4"/>
    </row>
    <row r="6" spans="1:2" ht="15.75" thickBot="1" x14ac:dyDescent="0.3">
      <c r="A6" s="3" t="s">
        <v>9</v>
      </c>
      <c r="B6" s="4"/>
    </row>
    <row r="7" spans="1:2" ht="15.75" thickBot="1" x14ac:dyDescent="0.3">
      <c r="A7" s="3" t="s">
        <v>27</v>
      </c>
      <c r="B7" s="4"/>
    </row>
    <row r="8" spans="1:2" ht="26.25" thickBot="1" x14ac:dyDescent="0.3">
      <c r="A8" s="3" t="s">
        <v>26</v>
      </c>
      <c r="B8" s="4"/>
    </row>
    <row r="9" spans="1:2" ht="15.75" thickBot="1" x14ac:dyDescent="0.3">
      <c r="A9" s="3" t="s">
        <v>10</v>
      </c>
      <c r="B9" s="4"/>
    </row>
    <row r="10" spans="1:2" ht="27.75" x14ac:dyDescent="0.25">
      <c r="A10" s="6" t="s">
        <v>28</v>
      </c>
      <c r="B10" s="28"/>
    </row>
    <row r="11" spans="1:2" ht="41.25" thickBot="1" x14ac:dyDescent="0.3">
      <c r="A11" s="3" t="s">
        <v>29</v>
      </c>
      <c r="B11" s="29"/>
    </row>
    <row r="12" spans="1:2" ht="28.5" thickBot="1" x14ac:dyDescent="0.3">
      <c r="A12" s="3" t="s">
        <v>30</v>
      </c>
      <c r="B12" s="4"/>
    </row>
    <row r="13" spans="1:2" ht="15.75" thickBot="1" x14ac:dyDescent="0.3">
      <c r="A13" s="3" t="s">
        <v>11</v>
      </c>
      <c r="B13" s="5"/>
    </row>
    <row r="14" spans="1:2" ht="15.75" thickBot="1" x14ac:dyDescent="0.3">
      <c r="A14" s="3" t="s">
        <v>12</v>
      </c>
      <c r="B14" s="5"/>
    </row>
    <row r="15" spans="1:2" ht="15.75" thickBot="1" x14ac:dyDescent="0.3">
      <c r="A15" s="3"/>
      <c r="B15" s="5"/>
    </row>
  </sheetData>
  <mergeCells count="1">
    <mergeCell ref="B10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FF54C-541A-40A3-8025-0417B6E8B2B7}">
  <dimension ref="A1:BW19"/>
  <sheetViews>
    <sheetView showGridLines="0" showRowColHeaders="0" zoomScale="70" zoomScaleNormal="70" workbookViewId="0">
      <selection activeCell="O43" sqref="O43"/>
    </sheetView>
  </sheetViews>
  <sheetFormatPr defaultColWidth="9.140625" defaultRowHeight="15" x14ac:dyDescent="0.25"/>
  <cols>
    <col min="1" max="1" width="4.28515625" style="7" customWidth="1"/>
    <col min="2" max="3" width="11.85546875" style="7" customWidth="1"/>
    <col min="4" max="75" width="2.7109375" style="7" customWidth="1"/>
    <col min="76" max="16384" width="9.140625" style="7"/>
  </cols>
  <sheetData>
    <row r="1" spans="1:75" ht="20.100000000000001" customHeight="1" thickBot="1" x14ac:dyDescent="0.3"/>
    <row r="2" spans="1:75" ht="20.100000000000001" customHeight="1" thickBot="1" x14ac:dyDescent="0.3">
      <c r="AF2" s="67" t="s">
        <v>14</v>
      </c>
      <c r="AG2" s="68"/>
      <c r="AH2" s="68"/>
      <c r="AI2" s="68"/>
      <c r="AJ2" s="68"/>
      <c r="AK2" s="68"/>
      <c r="AL2" s="68" t="s">
        <v>15</v>
      </c>
      <c r="AM2" s="68"/>
      <c r="AN2" s="68"/>
      <c r="AO2" s="68"/>
      <c r="AP2" s="68"/>
      <c r="AQ2" s="69"/>
      <c r="BH2" s="70" t="s">
        <v>14</v>
      </c>
      <c r="BI2" s="71"/>
      <c r="BJ2" s="71"/>
      <c r="BK2" s="71"/>
      <c r="BL2" s="71"/>
      <c r="BM2" s="71"/>
      <c r="BN2" s="71" t="s">
        <v>15</v>
      </c>
      <c r="BO2" s="71"/>
      <c r="BP2" s="71"/>
      <c r="BQ2" s="71"/>
      <c r="BR2" s="71"/>
      <c r="BS2" s="72"/>
    </row>
    <row r="3" spans="1:75" s="8" customFormat="1" ht="20.100000000000001" customHeight="1" x14ac:dyDescent="0.25">
      <c r="D3" s="73" t="s">
        <v>16</v>
      </c>
      <c r="E3" s="74"/>
      <c r="F3" s="74"/>
      <c r="G3" s="74"/>
      <c r="H3" s="74"/>
      <c r="I3" s="74"/>
      <c r="J3" s="77">
        <v>2020</v>
      </c>
      <c r="K3" s="78"/>
      <c r="L3" s="78"/>
      <c r="M3" s="78"/>
      <c r="N3" s="78"/>
      <c r="O3" s="79"/>
      <c r="P3" s="9"/>
      <c r="R3" s="10"/>
      <c r="S3" s="10"/>
      <c r="T3" s="83" t="s">
        <v>17</v>
      </c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51">
        <v>43831</v>
      </c>
      <c r="AG3" s="52"/>
      <c r="AH3" s="52"/>
      <c r="AI3" s="52"/>
      <c r="AJ3" s="52"/>
      <c r="AK3" s="53"/>
      <c r="AL3" s="57">
        <v>44196</v>
      </c>
      <c r="AM3" s="52"/>
      <c r="AN3" s="52"/>
      <c r="AO3" s="52"/>
      <c r="AP3" s="52"/>
      <c r="AQ3" s="58"/>
      <c r="AR3" s="11"/>
      <c r="AS3" s="11"/>
      <c r="AT3" s="11"/>
      <c r="AV3" s="87" t="s">
        <v>18</v>
      </c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9"/>
      <c r="BH3" s="51">
        <v>43922</v>
      </c>
      <c r="BI3" s="52"/>
      <c r="BJ3" s="52"/>
      <c r="BK3" s="52"/>
      <c r="BL3" s="52"/>
      <c r="BM3" s="53"/>
      <c r="BN3" s="57">
        <v>44286</v>
      </c>
      <c r="BO3" s="52"/>
      <c r="BP3" s="52"/>
      <c r="BQ3" s="52"/>
      <c r="BR3" s="52"/>
      <c r="BS3" s="58"/>
    </row>
    <row r="4" spans="1:75" s="8" customFormat="1" ht="20.100000000000001" customHeight="1" thickBot="1" x14ac:dyDescent="0.3">
      <c r="B4" s="12"/>
      <c r="C4" s="12"/>
      <c r="D4" s="75"/>
      <c r="E4" s="76"/>
      <c r="F4" s="76"/>
      <c r="G4" s="76"/>
      <c r="H4" s="76"/>
      <c r="I4" s="76"/>
      <c r="J4" s="80"/>
      <c r="K4" s="81"/>
      <c r="L4" s="81"/>
      <c r="M4" s="81"/>
      <c r="N4" s="81"/>
      <c r="O4" s="82"/>
      <c r="P4" s="9"/>
      <c r="Q4" s="10"/>
      <c r="R4" s="10"/>
      <c r="S4" s="10"/>
      <c r="T4" s="85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54"/>
      <c r="AG4" s="55"/>
      <c r="AH4" s="55"/>
      <c r="AI4" s="55"/>
      <c r="AJ4" s="55"/>
      <c r="AK4" s="56"/>
      <c r="AL4" s="59"/>
      <c r="AM4" s="55"/>
      <c r="AN4" s="55"/>
      <c r="AO4" s="55"/>
      <c r="AP4" s="55"/>
      <c r="AQ4" s="60"/>
      <c r="AR4" s="13"/>
      <c r="AS4" s="13"/>
      <c r="AT4" s="13"/>
      <c r="AU4" s="13"/>
      <c r="AV4" s="90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2"/>
      <c r="BH4" s="54"/>
      <c r="BI4" s="55"/>
      <c r="BJ4" s="55"/>
      <c r="BK4" s="55"/>
      <c r="BL4" s="55"/>
      <c r="BM4" s="56"/>
      <c r="BN4" s="59"/>
      <c r="BO4" s="55"/>
      <c r="BP4" s="55"/>
      <c r="BQ4" s="55"/>
      <c r="BR4" s="55"/>
      <c r="BS4" s="60"/>
    </row>
    <row r="5" spans="1:75" s="8" customFormat="1" ht="20.100000000000001" hidden="1" customHeight="1" x14ac:dyDescent="0.25">
      <c r="B5" s="12"/>
      <c r="C5" s="12"/>
      <c r="D5" s="61" t="s">
        <v>19</v>
      </c>
      <c r="E5" s="61"/>
      <c r="F5" s="61"/>
      <c r="G5" s="61"/>
      <c r="H5" s="62" t="s">
        <v>20</v>
      </c>
      <c r="I5" s="62"/>
      <c r="J5" s="62"/>
      <c r="K5" s="63" t="str">
        <f>CONCATENATE(H5,J3)</f>
        <v>01/01/2020</v>
      </c>
      <c r="L5" s="63"/>
      <c r="M5" s="63"/>
      <c r="N5" s="63"/>
      <c r="O5" s="63"/>
      <c r="P5" s="9"/>
      <c r="Q5" s="10"/>
      <c r="R5" s="10"/>
      <c r="S5" s="10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3"/>
      <c r="AS5" s="13"/>
      <c r="AT5" s="13"/>
      <c r="AU5" s="13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</row>
    <row r="6" spans="1:75" s="8" customFormat="1" ht="20.100000000000001" customHeight="1" thickBot="1" x14ac:dyDescent="0.3">
      <c r="A6" s="12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75" ht="30" customHeight="1" x14ac:dyDescent="0.25">
      <c r="D7" s="64">
        <f>EDATE($K$5,0)</f>
        <v>43831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6"/>
      <c r="AN7" s="64">
        <f>DATE(YEAR($K$5)+1,MONTH($K$5),DAY($K$5))</f>
        <v>44197</v>
      </c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6"/>
    </row>
    <row r="8" spans="1:75" ht="30" customHeight="1" thickBot="1" x14ac:dyDescent="0.3">
      <c r="D8" s="50">
        <f>EDATE($D$7,0)</f>
        <v>43831</v>
      </c>
      <c r="E8" s="47"/>
      <c r="F8" s="48"/>
      <c r="G8" s="46">
        <f>EDATE($D$7,1)</f>
        <v>43862</v>
      </c>
      <c r="H8" s="47"/>
      <c r="I8" s="48"/>
      <c r="J8" s="46">
        <f>EDATE($D$7,2)</f>
        <v>43891</v>
      </c>
      <c r="K8" s="47"/>
      <c r="L8" s="48"/>
      <c r="M8" s="46">
        <f>EDATE($D$7,3)</f>
        <v>43922</v>
      </c>
      <c r="N8" s="47"/>
      <c r="O8" s="48"/>
      <c r="P8" s="46">
        <f>EDATE($D$7,4)</f>
        <v>43952</v>
      </c>
      <c r="Q8" s="47"/>
      <c r="R8" s="48"/>
      <c r="S8" s="46">
        <f>EDATE($D$7,5)</f>
        <v>43983</v>
      </c>
      <c r="T8" s="47"/>
      <c r="U8" s="48"/>
      <c r="V8" s="46">
        <f>EDATE($D$7,6)</f>
        <v>44013</v>
      </c>
      <c r="W8" s="47"/>
      <c r="X8" s="48"/>
      <c r="Y8" s="46">
        <f>EDATE($D$7,7)</f>
        <v>44044</v>
      </c>
      <c r="Z8" s="47"/>
      <c r="AA8" s="48"/>
      <c r="AB8" s="46">
        <f>EDATE($D$7,8)</f>
        <v>44075</v>
      </c>
      <c r="AC8" s="47"/>
      <c r="AD8" s="48"/>
      <c r="AE8" s="46">
        <f>EDATE($D$7,9)</f>
        <v>44105</v>
      </c>
      <c r="AF8" s="47"/>
      <c r="AG8" s="48"/>
      <c r="AH8" s="46">
        <f>EDATE($D$7,10)</f>
        <v>44136</v>
      </c>
      <c r="AI8" s="47"/>
      <c r="AJ8" s="48"/>
      <c r="AK8" s="46">
        <f>EDATE($D$7,11)</f>
        <v>44166</v>
      </c>
      <c r="AL8" s="47"/>
      <c r="AM8" s="49"/>
      <c r="AN8" s="50">
        <f>EDATE($AN$7,0)</f>
        <v>44197</v>
      </c>
      <c r="AO8" s="47"/>
      <c r="AP8" s="48"/>
      <c r="AQ8" s="46">
        <f>EDATE($AN$7,1)</f>
        <v>44228</v>
      </c>
      <c r="AR8" s="47"/>
      <c r="AS8" s="47"/>
      <c r="AT8" s="46">
        <f>EDATE($AN$7,2)</f>
        <v>44256</v>
      </c>
      <c r="AU8" s="47"/>
      <c r="AV8" s="47"/>
      <c r="AW8" s="46">
        <f>EDATE($AN$7,3)</f>
        <v>44287</v>
      </c>
      <c r="AX8" s="47"/>
      <c r="AY8" s="48"/>
      <c r="AZ8" s="46">
        <f>EDATE($AN$7,4)</f>
        <v>44317</v>
      </c>
      <c r="BA8" s="47"/>
      <c r="BB8" s="48"/>
      <c r="BC8" s="46">
        <f>EDATE($AN$7,5)</f>
        <v>44348</v>
      </c>
      <c r="BD8" s="47"/>
      <c r="BE8" s="48"/>
      <c r="BF8" s="46">
        <f>EDATE($AN$7,6)</f>
        <v>44378</v>
      </c>
      <c r="BG8" s="47"/>
      <c r="BH8" s="48"/>
      <c r="BI8" s="46">
        <f>EDATE($AN$7,7)</f>
        <v>44409</v>
      </c>
      <c r="BJ8" s="47"/>
      <c r="BK8" s="48"/>
      <c r="BL8" s="46">
        <f>EDATE($AN$7,8)</f>
        <v>44440</v>
      </c>
      <c r="BM8" s="47"/>
      <c r="BN8" s="48"/>
      <c r="BO8" s="46">
        <f>EDATE($AN$7,9)</f>
        <v>44470</v>
      </c>
      <c r="BP8" s="47"/>
      <c r="BQ8" s="48"/>
      <c r="BR8" s="46">
        <f>EDATE($AN$7,10)</f>
        <v>44501</v>
      </c>
      <c r="BS8" s="47"/>
      <c r="BT8" s="48"/>
      <c r="BU8" s="46">
        <f>EDATE($AN$7,11)</f>
        <v>44531</v>
      </c>
      <c r="BV8" s="47"/>
      <c r="BW8" s="49"/>
    </row>
    <row r="9" spans="1:75" ht="30" hidden="1" customHeight="1" thickBot="1" x14ac:dyDescent="0.3">
      <c r="B9" s="16">
        <f>AF3</f>
        <v>43831</v>
      </c>
      <c r="C9" s="16">
        <f>AL3</f>
        <v>44196</v>
      </c>
      <c r="D9" s="17">
        <f>IF(AND(YEAR($B9)=YEAR(D$8),MONTH($B9)=MONTH(D$8)),1,0)</f>
        <v>1</v>
      </c>
      <c r="E9" s="8">
        <f>IF(AND($B9&lt;D$8,$C9&gt;D$8),1,0)</f>
        <v>0</v>
      </c>
      <c r="F9" s="18">
        <f>IF(AND(YEAR($C9)=YEAR(D$8),MONTH($C9)=MONTH(D$8)),1,0)</f>
        <v>0</v>
      </c>
      <c r="G9" s="19">
        <f>IF(AND(YEAR($B9)=YEAR(G$8),MONTH($B9)=MONTH(G$8)),1,0)</f>
        <v>0</v>
      </c>
      <c r="H9" s="8">
        <f>IF(AND($B9&lt;G$8,$C9&gt;G$8),1,0)</f>
        <v>1</v>
      </c>
      <c r="I9" s="18">
        <f>IF(AND(YEAR($C9)=YEAR(G$8),MONTH($C9)=MONTH(G$8)),1,0)</f>
        <v>0</v>
      </c>
      <c r="J9" s="19">
        <f>IF(AND(YEAR($B9)=YEAR(J$8),MONTH($B9)=MONTH(J$8)),1,0)</f>
        <v>0</v>
      </c>
      <c r="K9" s="8">
        <f>IF(AND($B9&lt;J$8,$C9&gt;J$8),1,0)</f>
        <v>1</v>
      </c>
      <c r="L9" s="18">
        <f>IF(AND(YEAR($C9)=YEAR(J$8),MONTH($C9)=MONTH(J$8)),1,0)</f>
        <v>0</v>
      </c>
      <c r="M9" s="19">
        <f>IF(AND(YEAR($B9)=YEAR(M$8),MONTH($B9)=MONTH(M$8)),1,0)</f>
        <v>0</v>
      </c>
      <c r="N9" s="8">
        <f>IF(AND($B9&lt;M$8,$C9&gt;M$8),1,0)</f>
        <v>1</v>
      </c>
      <c r="O9" s="18">
        <f>IF(AND(YEAR($C9)=YEAR(M$8),MONTH($C9)=MONTH(M$8)),1,0)</f>
        <v>0</v>
      </c>
      <c r="P9" s="19">
        <f>IF(AND(YEAR($B9)=YEAR(P$8),MONTH($B9)=MONTH(P$8)),1,0)</f>
        <v>0</v>
      </c>
      <c r="Q9" s="8">
        <f>IF(AND($B9&lt;P$8,$C9&gt;P$8),1,0)</f>
        <v>1</v>
      </c>
      <c r="R9" s="18">
        <f>IF(AND(YEAR($C9)=YEAR(P$8),MONTH($C9)=MONTH(P$8)),1,0)</f>
        <v>0</v>
      </c>
      <c r="S9" s="19">
        <f>IF(AND(YEAR($B9)=YEAR(S$8),MONTH($B9)=MONTH(S$8)),1,0)</f>
        <v>0</v>
      </c>
      <c r="T9" s="8">
        <f>IF(AND($B9&lt;S$8,$C9&gt;S$8),1,0)</f>
        <v>1</v>
      </c>
      <c r="U9" s="18">
        <f>IF(AND(YEAR($C9)=YEAR(S$8),MONTH($C9)=MONTH(S$8)),1,0)</f>
        <v>0</v>
      </c>
      <c r="V9" s="19">
        <f>IF(AND(YEAR($B9)=YEAR(V$8),MONTH($B9)=MONTH(V$8)),1,0)</f>
        <v>0</v>
      </c>
      <c r="W9" s="8">
        <f>IF(AND($B9&lt;V$8,$C9&gt;V$8),1,0)</f>
        <v>1</v>
      </c>
      <c r="X9" s="18">
        <f>IF(AND(YEAR($C9)=YEAR(V$8),MONTH($C9)=MONTH(V$8)),1,0)</f>
        <v>0</v>
      </c>
      <c r="Y9" s="19">
        <f>IF(AND(YEAR($B9)=YEAR(Y$8),MONTH($B9)=MONTH(Y$8)),1,0)</f>
        <v>0</v>
      </c>
      <c r="Z9" s="8">
        <f>IF(AND($B9&lt;Y$8,$C9&gt;Y$8),1,0)</f>
        <v>1</v>
      </c>
      <c r="AA9" s="18">
        <f>IF(AND(YEAR($C9)=YEAR(Y$8),MONTH($C9)=MONTH(Y$8)),1,0)</f>
        <v>0</v>
      </c>
      <c r="AB9" s="19">
        <f>IF(AND(YEAR($B9)=YEAR(AB$8),MONTH($B9)=MONTH(AB$8)),1,0)</f>
        <v>0</v>
      </c>
      <c r="AC9" s="8">
        <f>IF(AND($B9&lt;AB$8,$C9&gt;AB$8),1,0)</f>
        <v>1</v>
      </c>
      <c r="AD9" s="18">
        <f>IF(AND(YEAR($C9)=YEAR(AB$8),MONTH($C9)=MONTH(AB$8)),1,0)</f>
        <v>0</v>
      </c>
      <c r="AE9" s="19">
        <f>IF(AND(YEAR($B9)=YEAR(AE$8),MONTH($B9)=MONTH(AE$8)),1,0)</f>
        <v>0</v>
      </c>
      <c r="AF9" s="8">
        <f>IF(AND($B9&lt;AE$8,$C9&gt;AE$8),1,0)</f>
        <v>1</v>
      </c>
      <c r="AG9" s="18">
        <f>IF(AND(YEAR($C9)=YEAR(AE$8),MONTH($C9)=MONTH(AE$8)),1,0)</f>
        <v>0</v>
      </c>
      <c r="AH9" s="19">
        <f>IF(AND(YEAR($B9)=YEAR(AH$8),MONTH($B9)=MONTH(AH$8)),1,0)</f>
        <v>0</v>
      </c>
      <c r="AI9" s="8">
        <f>IF(AND($B9&lt;AH$8,$C9&gt;AH$8),1,0)</f>
        <v>1</v>
      </c>
      <c r="AJ9" s="18">
        <f>IF(AND(YEAR($C9)=YEAR(AH$8),MONTH($C9)=MONTH(AH$8)),1,0)</f>
        <v>0</v>
      </c>
      <c r="AK9" s="19">
        <f>IF(AND(YEAR($B9)=YEAR(AK$8),MONTH($B9)=MONTH(AK$8)),1,0)</f>
        <v>0</v>
      </c>
      <c r="AL9" s="8">
        <f>IF(AND($B9&lt;AK$8,$C9&gt;AK$8),1,0)</f>
        <v>1</v>
      </c>
      <c r="AM9" s="18">
        <f>IF(AND(YEAR($C9)=YEAR(AK$8),MONTH($C9)=MONTH(AK$8)),1,0)</f>
        <v>1</v>
      </c>
      <c r="AN9" s="19">
        <f>IF(AND(YEAR($B9)=YEAR(AN$8),MONTH($B9)=MONTH(AN$8)),1,0)</f>
        <v>0</v>
      </c>
      <c r="AO9" s="8">
        <f>IF(AND($B9&lt;AN$8,$C9&gt;AN$8),1,0)</f>
        <v>0</v>
      </c>
      <c r="AP9" s="18">
        <f>IF(AND(YEAR($C9)=YEAR(AN$8),MONTH($C9)=MONTH(AN$8)),1,0)</f>
        <v>0</v>
      </c>
      <c r="AQ9" s="19">
        <f>IF(AND(YEAR($B9)=YEAR(AQ$8),MONTH($B9)=MONTH(AQ$8)),1,0)</f>
        <v>0</v>
      </c>
      <c r="AR9" s="8">
        <f>IF(AND($B9&lt;AQ$8,$C9&gt;AQ$8),1,0)</f>
        <v>0</v>
      </c>
      <c r="AS9" s="18">
        <f>IF(AND(YEAR($C9)=YEAR(AQ$8),MONTH($C9)=MONTH(AQ$8)),1,0)</f>
        <v>0</v>
      </c>
      <c r="AT9" s="19">
        <f>IF(AND(YEAR($B9)=YEAR(AT$8),MONTH($B9)=MONTH(AT$8)),1,0)</f>
        <v>0</v>
      </c>
      <c r="AU9" s="8">
        <f>IF(AND($B9&lt;AT$8,$C9&gt;AT$8),1,0)</f>
        <v>0</v>
      </c>
      <c r="AV9" s="18">
        <f>IF(AND(YEAR($C9)=YEAR(AT$8),MONTH($C9)=MONTH(AT$8)),1,0)</f>
        <v>0</v>
      </c>
      <c r="AW9" s="19">
        <f>IF(AND(YEAR($B9)=YEAR(AW$8),MONTH($B9)=MONTH(AW$8)),1,0)</f>
        <v>0</v>
      </c>
      <c r="AX9" s="8">
        <f>IF(AND($B9&lt;AW$8,$C9&gt;AW$8),1,0)</f>
        <v>0</v>
      </c>
      <c r="AY9" s="18">
        <f>IF(AND(YEAR($C9)=YEAR(AW$8),MONTH($C9)=MONTH(AW$8)),1,0)</f>
        <v>0</v>
      </c>
      <c r="AZ9" s="19">
        <f>IF(AND(YEAR($B9)=YEAR(AZ$8),MONTH($B9)=MONTH(AZ$8)),1,0)</f>
        <v>0</v>
      </c>
      <c r="BA9" s="8">
        <f>IF(AND($B9&lt;AZ$8,$C9&gt;AZ$8),1,0)</f>
        <v>0</v>
      </c>
      <c r="BB9" s="18">
        <f>IF(AND(YEAR($C9)=YEAR(AZ$8),MONTH($C9)=MONTH(AZ$8)),1,0)</f>
        <v>0</v>
      </c>
      <c r="BC9" s="19">
        <f>IF(AND(YEAR($B9)=YEAR(BC$8),MONTH($B9)=MONTH(BC$8)),1,0)</f>
        <v>0</v>
      </c>
      <c r="BD9" s="8">
        <f>IF(AND($B9&lt;BC$8,$C9&gt;BC$8),1,0)</f>
        <v>0</v>
      </c>
      <c r="BE9" s="18">
        <f>IF(AND(YEAR($C9)=YEAR(BC$8),MONTH($C9)=MONTH(BC$8)),1,0)</f>
        <v>0</v>
      </c>
      <c r="BF9" s="19">
        <f>IF(AND(YEAR($B9)=YEAR(BF$8),MONTH($B9)=MONTH(BF$8)),1,0)</f>
        <v>0</v>
      </c>
      <c r="BG9" s="8">
        <f>IF(AND($B9&lt;BF$8,$C9&gt;BF$8),1,0)</f>
        <v>0</v>
      </c>
      <c r="BH9" s="18">
        <f>IF(AND(YEAR($C9)=YEAR(BF$8),MONTH($C9)=MONTH(BF$8)),1,0)</f>
        <v>0</v>
      </c>
      <c r="BI9" s="19">
        <f>IF(AND(YEAR($B9)=YEAR(BI$8),MONTH($B9)=MONTH(BI$8)),1,0)</f>
        <v>0</v>
      </c>
      <c r="BJ9" s="8">
        <f>IF(AND($B9&lt;BI$8,$C9&gt;BI$8),1,0)</f>
        <v>0</v>
      </c>
      <c r="BK9" s="18">
        <f>IF(AND(YEAR($C9)=YEAR(BI$8),MONTH($C9)=MONTH(BI$8)),1,0)</f>
        <v>0</v>
      </c>
      <c r="BL9" s="19">
        <f>IF(AND(YEAR($B9)=YEAR(BL$8),MONTH($B9)=MONTH(BL$8)),1,0)</f>
        <v>0</v>
      </c>
      <c r="BM9" s="8">
        <f>IF(AND($B9&lt;BL$8,$C9&gt;BL$8),1,0)</f>
        <v>0</v>
      </c>
      <c r="BN9" s="18">
        <f>IF(AND(YEAR($C9)=YEAR(BL$8),MONTH($C9)=MONTH(BL$8)),1,0)</f>
        <v>0</v>
      </c>
      <c r="BO9" s="19">
        <f>IF(AND(YEAR($B9)=YEAR(BO$8),MONTH($B9)=MONTH(BO$8)),1,0)</f>
        <v>0</v>
      </c>
      <c r="BP9" s="8">
        <f>IF(AND($B9&lt;BO$8,$C9&gt;BO$8),1,0)</f>
        <v>0</v>
      </c>
      <c r="BQ9" s="18">
        <f>IF(AND(YEAR($C9)=YEAR(BO$8),MONTH($C9)=MONTH(BO$8)),1,0)</f>
        <v>0</v>
      </c>
      <c r="BR9" s="19">
        <f>IF(AND(YEAR($B9)=YEAR(BR$8),MONTH($B9)=MONTH(BR$8)),1,0)</f>
        <v>0</v>
      </c>
      <c r="BS9" s="8">
        <f>IF(AND($B9&lt;BR$8,$C9&gt;BR$8),1,0)</f>
        <v>0</v>
      </c>
      <c r="BT9" s="18">
        <f>IF(AND(YEAR($C9)=YEAR(BR$8),MONTH($C9)=MONTH(BR$8)),1,0)</f>
        <v>0</v>
      </c>
      <c r="BU9" s="19">
        <f>IF(AND(YEAR($B9)=YEAR(BU$8),MONTH($B9)=MONTH(BU$8)),1,0)</f>
        <v>0</v>
      </c>
      <c r="BV9" s="8">
        <f>IF(AND($B9&lt;BU$8,$C9&gt;BU$8),1,0)</f>
        <v>0</v>
      </c>
      <c r="BW9" s="20">
        <f>IF(AND(YEAR($C9)=YEAR(BU$8),MONTH($C9)=MONTH(BU$8)),1,0)</f>
        <v>0</v>
      </c>
    </row>
    <row r="10" spans="1:75" ht="30" customHeight="1" thickBot="1" x14ac:dyDescent="0.3">
      <c r="B10" s="44" t="s">
        <v>17</v>
      </c>
      <c r="C10" s="45"/>
      <c r="D10" s="41">
        <f>SUM(D9:F9)</f>
        <v>1</v>
      </c>
      <c r="E10" s="34"/>
      <c r="F10" s="34"/>
      <c r="G10" s="34">
        <f t="shared" ref="G10" si="0">SUM(G9:I9)</f>
        <v>1</v>
      </c>
      <c r="H10" s="34"/>
      <c r="I10" s="34"/>
      <c r="J10" s="34">
        <f t="shared" ref="J10" si="1">SUM(J9:L9)</f>
        <v>1</v>
      </c>
      <c r="K10" s="34"/>
      <c r="L10" s="34"/>
      <c r="M10" s="34">
        <f t="shared" ref="M10" si="2">SUM(M9:O9)</f>
        <v>1</v>
      </c>
      <c r="N10" s="34"/>
      <c r="O10" s="34"/>
      <c r="P10" s="34">
        <f t="shared" ref="P10" si="3">SUM(P9:R9)</f>
        <v>1</v>
      </c>
      <c r="Q10" s="34"/>
      <c r="R10" s="34"/>
      <c r="S10" s="34">
        <f t="shared" ref="S10" si="4">SUM(S9:U9)</f>
        <v>1</v>
      </c>
      <c r="T10" s="34"/>
      <c r="U10" s="34"/>
      <c r="V10" s="34">
        <f t="shared" ref="V10" si="5">SUM(V9:X9)</f>
        <v>1</v>
      </c>
      <c r="W10" s="34"/>
      <c r="X10" s="34"/>
      <c r="Y10" s="34">
        <f t="shared" ref="Y10" si="6">SUM(Y9:AA9)</f>
        <v>1</v>
      </c>
      <c r="Z10" s="34"/>
      <c r="AA10" s="34"/>
      <c r="AB10" s="34">
        <f t="shared" ref="AB10" si="7">SUM(AB9:AD9)</f>
        <v>1</v>
      </c>
      <c r="AC10" s="34"/>
      <c r="AD10" s="34"/>
      <c r="AE10" s="34">
        <f t="shared" ref="AE10" si="8">SUM(AE9:AG9)</f>
        <v>1</v>
      </c>
      <c r="AF10" s="34"/>
      <c r="AG10" s="34"/>
      <c r="AH10" s="34">
        <f t="shared" ref="AH10" si="9">SUM(AH9:AJ9)</f>
        <v>1</v>
      </c>
      <c r="AI10" s="34"/>
      <c r="AJ10" s="34"/>
      <c r="AK10" s="34">
        <f t="shared" ref="AK10" si="10">SUM(AK9:AM9)</f>
        <v>2</v>
      </c>
      <c r="AL10" s="34"/>
      <c r="AM10" s="34"/>
      <c r="AN10" s="34">
        <f>SUM(AN9:AP9)</f>
        <v>0</v>
      </c>
      <c r="AO10" s="34"/>
      <c r="AP10" s="34"/>
      <c r="AQ10" s="34">
        <f t="shared" ref="AQ10" si="11">SUM(AQ9:AS9)</f>
        <v>0</v>
      </c>
      <c r="AR10" s="34"/>
      <c r="AS10" s="34"/>
      <c r="AT10" s="34">
        <f t="shared" ref="AT10" si="12">SUM(AT9:AV9)</f>
        <v>0</v>
      </c>
      <c r="AU10" s="34"/>
      <c r="AV10" s="34"/>
      <c r="AW10" s="34">
        <f t="shared" ref="AW10" si="13">SUM(AW9:AY9)</f>
        <v>0</v>
      </c>
      <c r="AX10" s="34"/>
      <c r="AY10" s="34"/>
      <c r="AZ10" s="34">
        <f t="shared" ref="AZ10" si="14">SUM(AZ9:BB9)</f>
        <v>0</v>
      </c>
      <c r="BA10" s="34"/>
      <c r="BB10" s="34"/>
      <c r="BC10" s="34">
        <f t="shared" ref="BC10" si="15">SUM(BC9:BE9)</f>
        <v>0</v>
      </c>
      <c r="BD10" s="34"/>
      <c r="BE10" s="34"/>
      <c r="BF10" s="34">
        <f t="shared" ref="BF10" si="16">SUM(BF9:BH9)</f>
        <v>0</v>
      </c>
      <c r="BG10" s="34"/>
      <c r="BH10" s="34"/>
      <c r="BI10" s="34">
        <f t="shared" ref="BI10" si="17">SUM(BI9:BK9)</f>
        <v>0</v>
      </c>
      <c r="BJ10" s="34"/>
      <c r="BK10" s="34"/>
      <c r="BL10" s="34">
        <f t="shared" ref="BL10" si="18">SUM(BL9:BN9)</f>
        <v>0</v>
      </c>
      <c r="BM10" s="34"/>
      <c r="BN10" s="34"/>
      <c r="BO10" s="34">
        <f t="shared" ref="BO10" si="19">SUM(BO9:BQ9)</f>
        <v>0</v>
      </c>
      <c r="BP10" s="34"/>
      <c r="BQ10" s="34"/>
      <c r="BR10" s="34">
        <f t="shared" ref="BR10" si="20">SUM(BR9:BT9)</f>
        <v>0</v>
      </c>
      <c r="BS10" s="34"/>
      <c r="BT10" s="34"/>
      <c r="BU10" s="34">
        <f t="shared" ref="BU10" si="21">SUM(BU9:BW9)</f>
        <v>0</v>
      </c>
      <c r="BV10" s="34"/>
      <c r="BW10" s="35"/>
    </row>
    <row r="11" spans="1:75" ht="30" customHeight="1" thickBot="1" x14ac:dyDescent="0.3">
      <c r="B11" s="42" t="s">
        <v>18</v>
      </c>
      <c r="C11" s="43"/>
      <c r="D11" s="41">
        <f>SUM(D12:F12)</f>
        <v>0</v>
      </c>
      <c r="E11" s="34"/>
      <c r="F11" s="34"/>
      <c r="G11" s="34">
        <f>SUM(G12:I12)</f>
        <v>0</v>
      </c>
      <c r="H11" s="34"/>
      <c r="I11" s="34"/>
      <c r="J11" s="34">
        <f>SUM(J12:L12)</f>
        <v>0</v>
      </c>
      <c r="K11" s="34"/>
      <c r="L11" s="34"/>
      <c r="M11" s="34">
        <f>SUM(M12:O12)</f>
        <v>1</v>
      </c>
      <c r="N11" s="34"/>
      <c r="O11" s="34"/>
      <c r="P11" s="34">
        <f>SUM(P12:R12)</f>
        <v>1</v>
      </c>
      <c r="Q11" s="34"/>
      <c r="R11" s="34"/>
      <c r="S11" s="34">
        <f>SUM(S12:U12)</f>
        <v>1</v>
      </c>
      <c r="T11" s="34"/>
      <c r="U11" s="34"/>
      <c r="V11" s="34">
        <f>SUM(V12:X12)</f>
        <v>1</v>
      </c>
      <c r="W11" s="34"/>
      <c r="X11" s="34"/>
      <c r="Y11" s="34">
        <f>SUM(Y12:AA12)</f>
        <v>1</v>
      </c>
      <c r="Z11" s="34"/>
      <c r="AA11" s="34"/>
      <c r="AB11" s="34">
        <f>SUM(AB12:AD12)</f>
        <v>1</v>
      </c>
      <c r="AC11" s="34"/>
      <c r="AD11" s="34"/>
      <c r="AE11" s="34">
        <f>SUM(AE12:AG12)</f>
        <v>1</v>
      </c>
      <c r="AF11" s="34"/>
      <c r="AG11" s="34"/>
      <c r="AH11" s="34">
        <f>SUM(AH12:AJ12)</f>
        <v>1</v>
      </c>
      <c r="AI11" s="34"/>
      <c r="AJ11" s="34"/>
      <c r="AK11" s="34">
        <f>SUM(AK12:AM12)</f>
        <v>1</v>
      </c>
      <c r="AL11" s="34"/>
      <c r="AM11" s="34"/>
      <c r="AN11" s="34">
        <f>SUM(AN12:AP12)</f>
        <v>1</v>
      </c>
      <c r="AO11" s="34"/>
      <c r="AP11" s="34"/>
      <c r="AQ11" s="34">
        <f>SUM(AQ12:AS12)</f>
        <v>1</v>
      </c>
      <c r="AR11" s="34"/>
      <c r="AS11" s="34"/>
      <c r="AT11" s="34">
        <f>SUM(AT12:AV12)</f>
        <v>2</v>
      </c>
      <c r="AU11" s="34"/>
      <c r="AV11" s="34"/>
      <c r="AW11" s="34">
        <f>SUM(AW12:AY12)</f>
        <v>0</v>
      </c>
      <c r="AX11" s="34"/>
      <c r="AY11" s="34"/>
      <c r="AZ11" s="34">
        <f>SUM(AZ12:BB12)</f>
        <v>0</v>
      </c>
      <c r="BA11" s="34"/>
      <c r="BB11" s="34"/>
      <c r="BC11" s="34">
        <f>SUM(BC12:BE12)</f>
        <v>0</v>
      </c>
      <c r="BD11" s="34"/>
      <c r="BE11" s="34"/>
      <c r="BF11" s="34">
        <f>SUM(BF12:BH12)</f>
        <v>0</v>
      </c>
      <c r="BG11" s="34"/>
      <c r="BH11" s="34"/>
      <c r="BI11" s="34">
        <f>SUM(BI12:BK12)</f>
        <v>0</v>
      </c>
      <c r="BJ11" s="34"/>
      <c r="BK11" s="34"/>
      <c r="BL11" s="34">
        <f>SUM(BL12:BN12)</f>
        <v>0</v>
      </c>
      <c r="BM11" s="34"/>
      <c r="BN11" s="34"/>
      <c r="BO11" s="34">
        <f>SUM(BO12:BQ12)</f>
        <v>0</v>
      </c>
      <c r="BP11" s="34"/>
      <c r="BQ11" s="34"/>
      <c r="BR11" s="34">
        <f>SUM(BR12:BT12)</f>
        <v>0</v>
      </c>
      <c r="BS11" s="34"/>
      <c r="BT11" s="34"/>
      <c r="BU11" s="34">
        <f>SUM(BU12:BW12)</f>
        <v>0</v>
      </c>
      <c r="BV11" s="34"/>
      <c r="BW11" s="35"/>
    </row>
    <row r="12" spans="1:75" ht="30" hidden="1" customHeight="1" thickBot="1" x14ac:dyDescent="0.3">
      <c r="B12" s="21">
        <f>BH3</f>
        <v>43922</v>
      </c>
      <c r="C12" s="21">
        <f>BN3</f>
        <v>44286</v>
      </c>
      <c r="D12" s="22">
        <f>IF(AND(YEAR($B12)=YEAR(D$8),MONTH($B12)=MONTH(D$8)),1,0)</f>
        <v>0</v>
      </c>
      <c r="E12" s="23">
        <f>IF(AND($B12&lt;D$8,$C12&gt;D$8),1,0)</f>
        <v>0</v>
      </c>
      <c r="F12" s="23">
        <f>IF(AND(YEAR($C12)=YEAR(D$8),MONTH($C12)=MONTH(D$8)),1,0)</f>
        <v>0</v>
      </c>
      <c r="G12" s="23">
        <f>IF(AND(YEAR($B12)=YEAR(G$8),MONTH($B12)=MONTH(G$8)),1,0)</f>
        <v>0</v>
      </c>
      <c r="H12" s="23">
        <f>IF(AND($B12&lt;G$8,$C12&gt;G$8),1,0)</f>
        <v>0</v>
      </c>
      <c r="I12" s="23">
        <f>IF(AND(YEAR($C12)=YEAR(G$8),MONTH($C12)=MONTH(G$8)),1,0)</f>
        <v>0</v>
      </c>
      <c r="J12" s="23">
        <f>IF(AND(YEAR($B12)=YEAR(J$8),MONTH($B12)=MONTH(J$8)),1,0)</f>
        <v>0</v>
      </c>
      <c r="K12" s="23">
        <f>IF(AND($B12&lt;J$8,$C12&gt;J$8),1,0)</f>
        <v>0</v>
      </c>
      <c r="L12" s="23">
        <f>IF(AND(YEAR($C12)=YEAR(J$8),MONTH($C12)=MONTH(J$8)),1,0)</f>
        <v>0</v>
      </c>
      <c r="M12" s="23">
        <f>IF(AND(YEAR($B12)=YEAR(M$8),MONTH($B12)=MONTH(M$8)),1,0)</f>
        <v>1</v>
      </c>
      <c r="N12" s="23">
        <f>IF(AND($B12&lt;M$8,$C12&gt;M$8),1,0)</f>
        <v>0</v>
      </c>
      <c r="O12" s="23">
        <f>IF(AND(YEAR($C12)=YEAR(M$8),MONTH($C12)=MONTH(M$8)),1,0)</f>
        <v>0</v>
      </c>
      <c r="P12" s="23">
        <f>IF(AND(YEAR($B12)=YEAR(P$8),MONTH($B12)=MONTH(P$8)),1,0)</f>
        <v>0</v>
      </c>
      <c r="Q12" s="23">
        <f>IF(AND($B12&lt;P$8,$C12&gt;P$8),1,0)</f>
        <v>1</v>
      </c>
      <c r="R12" s="23">
        <f>IF(AND(YEAR($C12)=YEAR(P$8),MONTH($C12)=MONTH(P$8)),1,0)</f>
        <v>0</v>
      </c>
      <c r="S12" s="23">
        <f>IF(AND(YEAR($B12)=YEAR(S$8),MONTH($B12)=MONTH(S$8)),1,0)</f>
        <v>0</v>
      </c>
      <c r="T12" s="23">
        <f>IF(AND($B12&lt;S$8,$C12&gt;S$8),1,0)</f>
        <v>1</v>
      </c>
      <c r="U12" s="23">
        <f>IF(AND(YEAR($C12)=YEAR(S$8),MONTH($C12)=MONTH(S$8)),1,0)</f>
        <v>0</v>
      </c>
      <c r="V12" s="23">
        <f>IF(AND(YEAR($B12)=YEAR(V$8),MONTH($B12)=MONTH(V$8)),1,0)</f>
        <v>0</v>
      </c>
      <c r="W12" s="23">
        <f>IF(AND($B12&lt;V$8,$C12&gt;V$8),1,0)</f>
        <v>1</v>
      </c>
      <c r="X12" s="23">
        <f>IF(AND(YEAR($C12)=YEAR(V$8),MONTH($C12)=MONTH(V$8)),1,0)</f>
        <v>0</v>
      </c>
      <c r="Y12" s="23">
        <f>IF(AND(YEAR($B12)=YEAR(Y$8),MONTH($B12)=MONTH(Y$8)),1,0)</f>
        <v>0</v>
      </c>
      <c r="Z12" s="23">
        <f>IF(AND($B12&lt;Y$8,$C12&gt;Y$8),1,0)</f>
        <v>1</v>
      </c>
      <c r="AA12" s="23">
        <f>IF(AND(YEAR($C12)=YEAR(Y$8),MONTH($C12)=MONTH(Y$8)),1,0)</f>
        <v>0</v>
      </c>
      <c r="AB12" s="23">
        <f>IF(AND(YEAR($B12)=YEAR(AB$8),MONTH($B12)=MONTH(AB$8)),1,0)</f>
        <v>0</v>
      </c>
      <c r="AC12" s="23">
        <f>IF(AND($B12&lt;AB$8,$C12&gt;AB$8),1,0)</f>
        <v>1</v>
      </c>
      <c r="AD12" s="23">
        <f>IF(AND(YEAR($C12)=YEAR(AB$8),MONTH($C12)=MONTH(AB$8)),1,0)</f>
        <v>0</v>
      </c>
      <c r="AE12" s="23">
        <f>IF(AND(YEAR($B12)=YEAR(AE$8),MONTH($B12)=MONTH(AE$8)),1,0)</f>
        <v>0</v>
      </c>
      <c r="AF12" s="23">
        <f>IF(AND($B12&lt;AE$8,$C12&gt;AE$8),1,0)</f>
        <v>1</v>
      </c>
      <c r="AG12" s="23">
        <f>IF(AND(YEAR($C12)=YEAR(AE$8),MONTH($C12)=MONTH(AE$8)),1,0)</f>
        <v>0</v>
      </c>
      <c r="AH12" s="23">
        <f>IF(AND(YEAR($B12)=YEAR(AH$8),MONTH($B12)=MONTH(AH$8)),1,0)</f>
        <v>0</v>
      </c>
      <c r="AI12" s="23">
        <f>IF(AND($B12&lt;AH$8,$C12&gt;AH$8),1,0)</f>
        <v>1</v>
      </c>
      <c r="AJ12" s="23">
        <f>IF(AND(YEAR($C12)=YEAR(AH$8),MONTH($C12)=MONTH(AH$8)),1,0)</f>
        <v>0</v>
      </c>
      <c r="AK12" s="23">
        <f>IF(AND(YEAR($B12)=YEAR(AK$8),MONTH($B12)=MONTH(AK$8)),1,0)</f>
        <v>0</v>
      </c>
      <c r="AL12" s="23">
        <f>IF(AND($B12&lt;AK$8,$C12&gt;AK$8),1,0)</f>
        <v>1</v>
      </c>
      <c r="AM12" s="23">
        <f>IF(AND(YEAR($C12)=YEAR(AK$8),MONTH($C12)=MONTH(AK$8)),1,0)</f>
        <v>0</v>
      </c>
      <c r="AN12" s="23">
        <f>IF(AND(YEAR($B12)=YEAR(AN$8),MONTH($B12)=MONTH(AN$8)),1,0)</f>
        <v>0</v>
      </c>
      <c r="AO12" s="23">
        <f>IF(AND($B12&lt;AN$8,$C12&gt;AN$8),1,0)</f>
        <v>1</v>
      </c>
      <c r="AP12" s="23">
        <f>IF(AND(YEAR($C12)=YEAR(AN$8),MONTH($C12)=MONTH(AN$8)),1,0)</f>
        <v>0</v>
      </c>
      <c r="AQ12" s="23">
        <f>IF(AND(YEAR($B12)=YEAR(AQ$8),MONTH($B12)=MONTH(AQ$8)),1,0)</f>
        <v>0</v>
      </c>
      <c r="AR12" s="23">
        <f>IF(AND($B12&lt;AQ$8,$C12&gt;AQ$8),1,0)</f>
        <v>1</v>
      </c>
      <c r="AS12" s="23">
        <f>IF(AND(YEAR($C12)=YEAR(AQ$8),MONTH($C12)=MONTH(AQ$8)),1,0)</f>
        <v>0</v>
      </c>
      <c r="AT12" s="23">
        <f>IF(AND(YEAR($B12)=YEAR(AT$8),MONTH($B12)=MONTH(AT$8)),1,0)</f>
        <v>0</v>
      </c>
      <c r="AU12" s="23">
        <f>IF(AND($B12&lt;AT$8,$C12&gt;AT$8),1,0)</f>
        <v>1</v>
      </c>
      <c r="AV12" s="23">
        <f>IF(AND(YEAR($C12)=YEAR(AT$8),MONTH($C12)=MONTH(AT$8)),1,0)</f>
        <v>1</v>
      </c>
      <c r="AW12" s="23">
        <f>IF(AND(YEAR($B12)=YEAR(AW$8),MONTH($B12)=MONTH(AW$8)),1,0)</f>
        <v>0</v>
      </c>
      <c r="AX12" s="23">
        <f>IF(AND($B12&lt;AW$8,$C12&gt;AW$8),1,0)</f>
        <v>0</v>
      </c>
      <c r="AY12" s="23">
        <f>IF(AND(YEAR($C12)=YEAR(AW$8),MONTH($C12)=MONTH(AW$8)),1,0)</f>
        <v>0</v>
      </c>
      <c r="AZ12" s="23">
        <f>IF(AND(YEAR($B12)=YEAR(AZ$8),MONTH($B12)=MONTH(AZ$8)),1,0)</f>
        <v>0</v>
      </c>
      <c r="BA12" s="23">
        <f>IF(AND($B12&lt;AZ$8,$C12&gt;AZ$8),1,0)</f>
        <v>0</v>
      </c>
      <c r="BB12" s="23">
        <f>IF(AND(YEAR($C12)=YEAR(AZ$8),MONTH($C12)=MONTH(AZ$8)),1,0)</f>
        <v>0</v>
      </c>
      <c r="BC12" s="23">
        <f>IF(AND(YEAR($B12)=YEAR(BC$8),MONTH($B12)=MONTH(BC$8)),1,0)</f>
        <v>0</v>
      </c>
      <c r="BD12" s="23">
        <f>IF(AND($B12&lt;BC$8,$C12&gt;BC$8),1,0)</f>
        <v>0</v>
      </c>
      <c r="BE12" s="23">
        <f>IF(AND(YEAR($C12)=YEAR(BC$8),MONTH($C12)=MONTH(BC$8)),1,0)</f>
        <v>0</v>
      </c>
      <c r="BF12" s="23">
        <f>IF(AND(YEAR($B12)=YEAR(BF$8),MONTH($B12)=MONTH(BF$8)),1,0)</f>
        <v>0</v>
      </c>
      <c r="BG12" s="23">
        <f>IF(AND($B12&lt;BF$8,$C12&gt;BF$8),1,0)</f>
        <v>0</v>
      </c>
      <c r="BH12" s="23">
        <f>IF(AND(YEAR($C12)=YEAR(BF$8),MONTH($C12)=MONTH(BF$8)),1,0)</f>
        <v>0</v>
      </c>
      <c r="BI12" s="23">
        <f>IF(AND(YEAR($B12)=YEAR(BI$8),MONTH($B12)=MONTH(BI$8)),1,0)</f>
        <v>0</v>
      </c>
      <c r="BJ12" s="23">
        <f>IF(AND($B12&lt;BI$8,$C12&gt;BI$8),1,0)</f>
        <v>0</v>
      </c>
      <c r="BK12" s="23">
        <f>IF(AND(YEAR($C12)=YEAR(BI$8),MONTH($C12)=MONTH(BI$8)),1,0)</f>
        <v>0</v>
      </c>
      <c r="BL12" s="23">
        <f>IF(AND(YEAR($B12)=YEAR(BL$8),MONTH($B12)=MONTH(BL$8)),1,0)</f>
        <v>0</v>
      </c>
      <c r="BM12" s="23">
        <f>IF(AND($B12&lt;BL$8,$C12&gt;BL$8),1,0)</f>
        <v>0</v>
      </c>
      <c r="BN12" s="23">
        <f>IF(AND(YEAR($C12)=YEAR(BL$8),MONTH($C12)=MONTH(BL$8)),1,0)</f>
        <v>0</v>
      </c>
      <c r="BO12" s="23">
        <f>IF(AND(YEAR($B12)=YEAR(BO$8),MONTH($B12)=MONTH(BO$8)),1,0)</f>
        <v>0</v>
      </c>
      <c r="BP12" s="23">
        <f>IF(AND($B12&lt;BO$8,$C12&gt;BO$8),1,0)</f>
        <v>0</v>
      </c>
      <c r="BQ12" s="23">
        <f>IF(AND(YEAR($C12)=YEAR(BO$8),MONTH($C12)=MONTH(BO$8)),1,0)</f>
        <v>0</v>
      </c>
      <c r="BR12" s="23">
        <f>IF(AND(YEAR($B12)=YEAR(BR$8),MONTH($B12)=MONTH(BR$8)),1,0)</f>
        <v>0</v>
      </c>
      <c r="BS12" s="23">
        <f>IF(AND($B12&lt;BR$8,$C12&gt;BR$8),1,0)</f>
        <v>0</v>
      </c>
      <c r="BT12" s="23">
        <f>IF(AND(YEAR($C12)=YEAR(BR$8),MONTH($C12)=MONTH(BR$8)),1,0)</f>
        <v>0</v>
      </c>
      <c r="BU12" s="23">
        <f>IF(AND(YEAR($B12)=YEAR(BU$8),MONTH($B12)=MONTH(BU$8)),1,0)</f>
        <v>0</v>
      </c>
      <c r="BV12" s="23">
        <f>IF(AND($B12&lt;BU$8,$C12&gt;BU$8),1,0)</f>
        <v>0</v>
      </c>
      <c r="BW12" s="24">
        <f>IF(AND(YEAR($C12)=YEAR(BU$8),MONTH($C12)=MONTH(BU$8)),1,0)</f>
        <v>0</v>
      </c>
    </row>
    <row r="13" spans="1:75" ht="30" customHeight="1" thickBot="1" x14ac:dyDescent="0.3">
      <c r="B13" s="39" t="s">
        <v>21</v>
      </c>
      <c r="C13" s="40"/>
      <c r="D13" s="41">
        <f>IF((D$10+D$11&gt;=1),1,0)</f>
        <v>1</v>
      </c>
      <c r="E13" s="34"/>
      <c r="F13" s="34"/>
      <c r="G13" s="34">
        <f>IF((G$10+G$11&gt;=1),1,0)</f>
        <v>1</v>
      </c>
      <c r="H13" s="34"/>
      <c r="I13" s="34"/>
      <c r="J13" s="34">
        <f>IF((J$10+J$11&gt;=1),1,0)</f>
        <v>1</v>
      </c>
      <c r="K13" s="34"/>
      <c r="L13" s="34"/>
      <c r="M13" s="34">
        <f>IF((M$10+M$11&gt;=1),1,0)</f>
        <v>1</v>
      </c>
      <c r="N13" s="34"/>
      <c r="O13" s="34"/>
      <c r="P13" s="34">
        <f>IF((P$10+P$11&gt;=1),1,0)</f>
        <v>1</v>
      </c>
      <c r="Q13" s="34"/>
      <c r="R13" s="34"/>
      <c r="S13" s="34">
        <f t="shared" ref="S13" si="22">IF((S$10+S$11&gt;=1),1,0)</f>
        <v>1</v>
      </c>
      <c r="T13" s="34"/>
      <c r="U13" s="34"/>
      <c r="V13" s="34">
        <f t="shared" ref="V13" si="23">IF((V$10+V$11&gt;=1),1,0)</f>
        <v>1</v>
      </c>
      <c r="W13" s="34"/>
      <c r="X13" s="34"/>
      <c r="Y13" s="34">
        <f t="shared" ref="Y13" si="24">IF((Y$10+Y$11&gt;=1),1,0)</f>
        <v>1</v>
      </c>
      <c r="Z13" s="34"/>
      <c r="AA13" s="34"/>
      <c r="AB13" s="34">
        <f t="shared" ref="AB13" si="25">IF((AB$10+AB$11&gt;=1),1,0)</f>
        <v>1</v>
      </c>
      <c r="AC13" s="34"/>
      <c r="AD13" s="34"/>
      <c r="AE13" s="34">
        <f t="shared" ref="AE13" si="26">IF((AE$10+AE$11&gt;=1),1,0)</f>
        <v>1</v>
      </c>
      <c r="AF13" s="34"/>
      <c r="AG13" s="34"/>
      <c r="AH13" s="34">
        <f t="shared" ref="AH13" si="27">IF((AH$10+AH$11&gt;=1),1,0)</f>
        <v>1</v>
      </c>
      <c r="AI13" s="34"/>
      <c r="AJ13" s="34"/>
      <c r="AK13" s="34">
        <f t="shared" ref="AK13" si="28">IF((AK$10+AK$11&gt;=1),1,0)</f>
        <v>1</v>
      </c>
      <c r="AL13" s="34"/>
      <c r="AM13" s="34"/>
      <c r="AN13" s="34">
        <f t="shared" ref="AN13" si="29">IF((AN$10+AN$11&gt;=1),1,0)</f>
        <v>1</v>
      </c>
      <c r="AO13" s="34"/>
      <c r="AP13" s="34"/>
      <c r="AQ13" s="34">
        <f t="shared" ref="AQ13" si="30">IF((AQ$10+AQ$11&gt;=1),1,0)</f>
        <v>1</v>
      </c>
      <c r="AR13" s="34"/>
      <c r="AS13" s="34"/>
      <c r="AT13" s="34">
        <f t="shared" ref="AT13" si="31">IF((AT$10+AT$11&gt;=1),1,0)</f>
        <v>1</v>
      </c>
      <c r="AU13" s="34"/>
      <c r="AV13" s="34"/>
      <c r="AW13" s="34">
        <f t="shared" ref="AW13" si="32">IF((AW$10+AW$11&gt;=1),1,0)</f>
        <v>0</v>
      </c>
      <c r="AX13" s="34"/>
      <c r="AY13" s="34"/>
      <c r="AZ13" s="34">
        <f t="shared" ref="AZ13" si="33">IF((AZ$10+AZ$11&gt;=1),1,0)</f>
        <v>0</v>
      </c>
      <c r="BA13" s="34"/>
      <c r="BB13" s="34"/>
      <c r="BC13" s="34">
        <f t="shared" ref="BC13" si="34">IF((BC$10+BC$11&gt;=1),1,0)</f>
        <v>0</v>
      </c>
      <c r="BD13" s="34"/>
      <c r="BE13" s="34"/>
      <c r="BF13" s="34">
        <f t="shared" ref="BF13" si="35">IF((BF$10+BF$11&gt;=1),1,0)</f>
        <v>0</v>
      </c>
      <c r="BG13" s="34"/>
      <c r="BH13" s="34"/>
      <c r="BI13" s="34">
        <f t="shared" ref="BI13" si="36">IF((BI$10+BI$11&gt;=1),1,0)</f>
        <v>0</v>
      </c>
      <c r="BJ13" s="34"/>
      <c r="BK13" s="34"/>
      <c r="BL13" s="34">
        <f t="shared" ref="BL13" si="37">IF((BL$10+BL$11&gt;=1),1,0)</f>
        <v>0</v>
      </c>
      <c r="BM13" s="34"/>
      <c r="BN13" s="34"/>
      <c r="BO13" s="34">
        <f t="shared" ref="BO13" si="38">IF((BO$10+BO$11&gt;=1),1,0)</f>
        <v>0</v>
      </c>
      <c r="BP13" s="34"/>
      <c r="BQ13" s="34"/>
      <c r="BR13" s="34">
        <f t="shared" ref="BR13" si="39">IF((BR$10+BR$11&gt;=1),1,0)</f>
        <v>0</v>
      </c>
      <c r="BS13" s="34"/>
      <c r="BT13" s="34"/>
      <c r="BU13" s="34">
        <f t="shared" ref="BU13" si="40">IF((BU$10+BU$11&gt;=1),1,0)</f>
        <v>0</v>
      </c>
      <c r="BV13" s="34"/>
      <c r="BW13" s="35"/>
    </row>
    <row r="14" spans="1:75" ht="30" customHeight="1" thickBot="1" x14ac:dyDescent="0.3">
      <c r="B14" s="36" t="s">
        <v>22</v>
      </c>
      <c r="C14" s="37"/>
      <c r="D14" s="38">
        <f>IF(AND(D$10&gt;=1,D$11&gt;=1),1,0)</f>
        <v>0</v>
      </c>
      <c r="E14" s="30"/>
      <c r="F14" s="30"/>
      <c r="G14" s="30">
        <f>IF(AND(G$10&gt;=1,G$11&gt;=1),1,0)</f>
        <v>0</v>
      </c>
      <c r="H14" s="30"/>
      <c r="I14" s="30"/>
      <c r="J14" s="30">
        <f>IF(AND(J$10&gt;=1,J$11&gt;=1),1,0)</f>
        <v>0</v>
      </c>
      <c r="K14" s="30"/>
      <c r="L14" s="30"/>
      <c r="M14" s="30">
        <f>IF(AND(M$10&gt;=1,M$11&gt;=1),1,0)</f>
        <v>1</v>
      </c>
      <c r="N14" s="30"/>
      <c r="O14" s="30"/>
      <c r="P14" s="30">
        <f>IF(AND(P$10&gt;=1,P$11&gt;=1),1,0)</f>
        <v>1</v>
      </c>
      <c r="Q14" s="30"/>
      <c r="R14" s="30"/>
      <c r="S14" s="30">
        <f>IF(AND(S$10&gt;=1,S$11&gt;=1),1,0)</f>
        <v>1</v>
      </c>
      <c r="T14" s="30"/>
      <c r="U14" s="30"/>
      <c r="V14" s="30">
        <f>IF(AND(V$10&gt;=1,V$11&gt;=1),1,0)</f>
        <v>1</v>
      </c>
      <c r="W14" s="30"/>
      <c r="X14" s="30"/>
      <c r="Y14" s="30">
        <f>IF(AND(Y$10&gt;=1,Y$11&gt;=1),1,0)</f>
        <v>1</v>
      </c>
      <c r="Z14" s="30"/>
      <c r="AA14" s="30"/>
      <c r="AB14" s="30">
        <f>IF(AND(AB$10&gt;=1,AB$11&gt;=1),1,0)</f>
        <v>1</v>
      </c>
      <c r="AC14" s="30"/>
      <c r="AD14" s="30"/>
      <c r="AE14" s="30">
        <f>IF(AND(AE$10&gt;=1,AE$11&gt;=1),1,0)</f>
        <v>1</v>
      </c>
      <c r="AF14" s="30"/>
      <c r="AG14" s="30"/>
      <c r="AH14" s="30">
        <f>IF(AND(AH$10&gt;=1,AH$11&gt;=1),1,0)</f>
        <v>1</v>
      </c>
      <c r="AI14" s="30"/>
      <c r="AJ14" s="30"/>
      <c r="AK14" s="30">
        <f>IF(AND(AK$10&gt;=1,AK$11&gt;=1),1,0)</f>
        <v>1</v>
      </c>
      <c r="AL14" s="30"/>
      <c r="AM14" s="30"/>
      <c r="AN14" s="30">
        <f>IF(AND(AN$10&gt;=1,AN$11&gt;=1),1,0)</f>
        <v>0</v>
      </c>
      <c r="AO14" s="30"/>
      <c r="AP14" s="30"/>
      <c r="AQ14" s="30">
        <f>IF(AND(AQ$10&gt;=1,AQ$11&gt;=1),1,0)</f>
        <v>0</v>
      </c>
      <c r="AR14" s="30"/>
      <c r="AS14" s="30"/>
      <c r="AT14" s="30">
        <f>IF(AND(AT$10&gt;=1,AT$11&gt;=1),1,0)</f>
        <v>0</v>
      </c>
      <c r="AU14" s="30"/>
      <c r="AV14" s="30"/>
      <c r="AW14" s="30">
        <f>IF(AND(AW$10&gt;=1,AW$11&gt;=1),1,0)</f>
        <v>0</v>
      </c>
      <c r="AX14" s="30"/>
      <c r="AY14" s="30"/>
      <c r="AZ14" s="30">
        <f>IF(AND(AZ$10&gt;=1,AZ$11&gt;=1),1,0)</f>
        <v>0</v>
      </c>
      <c r="BA14" s="30"/>
      <c r="BB14" s="30"/>
      <c r="BC14" s="30">
        <f>IF(AND(BC$10&gt;=1,BC$11&gt;=1),1,0)</f>
        <v>0</v>
      </c>
      <c r="BD14" s="30"/>
      <c r="BE14" s="30"/>
      <c r="BF14" s="30">
        <f>IF(AND(BF$10&gt;=1,BF$11&gt;=1),1,0)</f>
        <v>0</v>
      </c>
      <c r="BG14" s="30"/>
      <c r="BH14" s="30"/>
      <c r="BI14" s="30">
        <f>IF(AND(BI$10&gt;=1,BI$11&gt;=1),1,0)</f>
        <v>0</v>
      </c>
      <c r="BJ14" s="30"/>
      <c r="BK14" s="30"/>
      <c r="BL14" s="30">
        <f>IF(AND(BL$10&gt;=1,BL$11&gt;=1),1,0)</f>
        <v>0</v>
      </c>
      <c r="BM14" s="30"/>
      <c r="BN14" s="30"/>
      <c r="BO14" s="30">
        <f>IF(AND(BO$10&gt;=1,BO$11&gt;=1),1,0)</f>
        <v>0</v>
      </c>
      <c r="BP14" s="30"/>
      <c r="BQ14" s="30"/>
      <c r="BR14" s="30">
        <f>IF(AND(BR$10&gt;=1,BR$11&gt;=1),1,0)</f>
        <v>0</v>
      </c>
      <c r="BS14" s="30"/>
      <c r="BT14" s="30"/>
      <c r="BU14" s="30">
        <f>IF(AND(BU$10&gt;=1,BU$11&gt;=1),1,0)</f>
        <v>0</v>
      </c>
      <c r="BV14" s="30"/>
      <c r="BW14" s="31"/>
    </row>
    <row r="15" spans="1:75" ht="30" customHeight="1" x14ac:dyDescent="0.25"/>
    <row r="16" spans="1:75" ht="20.100000000000001" customHeight="1" x14ac:dyDescent="0.25">
      <c r="I16" s="32"/>
      <c r="J16" s="32"/>
      <c r="K16" s="32"/>
      <c r="L16" s="32"/>
      <c r="O16" s="33"/>
      <c r="P16" s="33"/>
      <c r="Q16" s="33"/>
      <c r="R16" s="33"/>
      <c r="S16" s="33"/>
    </row>
    <row r="17" spans="10:17" ht="20.100000000000001" customHeight="1" x14ac:dyDescent="0.25">
      <c r="J17" s="25"/>
    </row>
    <row r="19" spans="10:17" x14ac:dyDescent="0.25">
      <c r="Q19" s="26"/>
    </row>
  </sheetData>
  <sheetProtection sheet="1" objects="1" scenarios="1"/>
  <mergeCells count="143">
    <mergeCell ref="BH3:BM4"/>
    <mergeCell ref="BN3:BS4"/>
    <mergeCell ref="D5:G5"/>
    <mergeCell ref="H5:J5"/>
    <mergeCell ref="K5:O5"/>
    <mergeCell ref="D7:AM7"/>
    <mergeCell ref="AN7:BW7"/>
    <mergeCell ref="AF2:AK2"/>
    <mergeCell ref="AL2:AQ2"/>
    <mergeCell ref="BH2:BM2"/>
    <mergeCell ref="BN2:BS2"/>
    <mergeCell ref="D3:I4"/>
    <mergeCell ref="J3:O4"/>
    <mergeCell ref="T3:AE4"/>
    <mergeCell ref="AF3:AK4"/>
    <mergeCell ref="AL3:AQ4"/>
    <mergeCell ref="AV3:BG4"/>
    <mergeCell ref="V8:X8"/>
    <mergeCell ref="Y8:AA8"/>
    <mergeCell ref="AB8:AD8"/>
    <mergeCell ref="AE8:AG8"/>
    <mergeCell ref="AH8:AJ8"/>
    <mergeCell ref="AK8:AM8"/>
    <mergeCell ref="D8:F8"/>
    <mergeCell ref="G8:I8"/>
    <mergeCell ref="J8:L8"/>
    <mergeCell ref="M8:O8"/>
    <mergeCell ref="P8:R8"/>
    <mergeCell ref="S8:U8"/>
    <mergeCell ref="BF8:BH8"/>
    <mergeCell ref="BI8:BK8"/>
    <mergeCell ref="BL8:BN8"/>
    <mergeCell ref="BO8:BQ8"/>
    <mergeCell ref="BR8:BT8"/>
    <mergeCell ref="BU8:BW8"/>
    <mergeCell ref="AN8:AP8"/>
    <mergeCell ref="AQ8:AS8"/>
    <mergeCell ref="AT8:AV8"/>
    <mergeCell ref="AW8:AY8"/>
    <mergeCell ref="AZ8:BB8"/>
    <mergeCell ref="BC8:BE8"/>
    <mergeCell ref="S10:U10"/>
    <mergeCell ref="V10:X10"/>
    <mergeCell ref="Y10:AA10"/>
    <mergeCell ref="AB10:AD10"/>
    <mergeCell ref="AE10:AG10"/>
    <mergeCell ref="AH10:AJ10"/>
    <mergeCell ref="B10:C10"/>
    <mergeCell ref="D10:F10"/>
    <mergeCell ref="G10:I10"/>
    <mergeCell ref="J10:L10"/>
    <mergeCell ref="M10:O10"/>
    <mergeCell ref="P10:R10"/>
    <mergeCell ref="AN11:AP11"/>
    <mergeCell ref="AQ11:AS11"/>
    <mergeCell ref="BU10:BW10"/>
    <mergeCell ref="B11:C11"/>
    <mergeCell ref="D11:F11"/>
    <mergeCell ref="G11:I11"/>
    <mergeCell ref="J11:L11"/>
    <mergeCell ref="M11:O11"/>
    <mergeCell ref="P11:R11"/>
    <mergeCell ref="S11:U11"/>
    <mergeCell ref="V11:X11"/>
    <mergeCell ref="Y11:AA11"/>
    <mergeCell ref="BC10:BE10"/>
    <mergeCell ref="BF10:BH10"/>
    <mergeCell ref="BI10:BK10"/>
    <mergeCell ref="BL10:BN10"/>
    <mergeCell ref="BO10:BQ10"/>
    <mergeCell ref="BR10:BT10"/>
    <mergeCell ref="AK10:AM10"/>
    <mergeCell ref="AN10:AP10"/>
    <mergeCell ref="AQ10:AS10"/>
    <mergeCell ref="AT10:AV10"/>
    <mergeCell ref="AW10:AY10"/>
    <mergeCell ref="AZ10:BB10"/>
    <mergeCell ref="Y13:AA13"/>
    <mergeCell ref="AB13:AD13"/>
    <mergeCell ref="AE13:AG13"/>
    <mergeCell ref="AH13:AJ13"/>
    <mergeCell ref="BL11:BN11"/>
    <mergeCell ref="BO11:BQ11"/>
    <mergeCell ref="BR11:BT11"/>
    <mergeCell ref="BU11:BW11"/>
    <mergeCell ref="B13:C13"/>
    <mergeCell ref="D13:F13"/>
    <mergeCell ref="G13:I13"/>
    <mergeCell ref="J13:L13"/>
    <mergeCell ref="M13:O13"/>
    <mergeCell ref="P13:R13"/>
    <mergeCell ref="AT11:AV11"/>
    <mergeCell ref="AW11:AY11"/>
    <mergeCell ref="AZ11:BB11"/>
    <mergeCell ref="BC11:BE11"/>
    <mergeCell ref="BF11:BH11"/>
    <mergeCell ref="BI11:BK11"/>
    <mergeCell ref="AB11:AD11"/>
    <mergeCell ref="AE11:AG11"/>
    <mergeCell ref="AH11:AJ11"/>
    <mergeCell ref="AK11:AM11"/>
    <mergeCell ref="BU13:BW13"/>
    <mergeCell ref="B14:C14"/>
    <mergeCell ref="D14:F14"/>
    <mergeCell ref="G14:I14"/>
    <mergeCell ref="J14:L14"/>
    <mergeCell ref="M14:O14"/>
    <mergeCell ref="P14:R14"/>
    <mergeCell ref="S14:U14"/>
    <mergeCell ref="V14:X14"/>
    <mergeCell ref="Y14:AA14"/>
    <mergeCell ref="BC13:BE13"/>
    <mergeCell ref="BF13:BH13"/>
    <mergeCell ref="BI13:BK13"/>
    <mergeCell ref="BL13:BN13"/>
    <mergeCell ref="BO13:BQ13"/>
    <mergeCell ref="BR13:BT13"/>
    <mergeCell ref="AK13:AM13"/>
    <mergeCell ref="AN13:AP13"/>
    <mergeCell ref="AQ13:AS13"/>
    <mergeCell ref="AT13:AV13"/>
    <mergeCell ref="AW13:AY13"/>
    <mergeCell ref="AZ13:BB13"/>
    <mergeCell ref="S13:U13"/>
    <mergeCell ref="V13:X13"/>
    <mergeCell ref="BL14:BN14"/>
    <mergeCell ref="BO14:BQ14"/>
    <mergeCell ref="BR14:BT14"/>
    <mergeCell ref="BU14:BW14"/>
    <mergeCell ref="I16:L16"/>
    <mergeCell ref="O16:S16"/>
    <mergeCell ref="AT14:AV14"/>
    <mergeCell ref="AW14:AY14"/>
    <mergeCell ref="AZ14:BB14"/>
    <mergeCell ref="BC14:BE14"/>
    <mergeCell ref="BF14:BH14"/>
    <mergeCell ref="BI14:BK14"/>
    <mergeCell ref="AB14:AD14"/>
    <mergeCell ref="AE14:AG14"/>
    <mergeCell ref="AH14:AJ14"/>
    <mergeCell ref="AK14:AM14"/>
    <mergeCell ref="AN14:AP14"/>
    <mergeCell ref="AQ14:AS14"/>
  </mergeCells>
  <conditionalFormatting sqref="D10:BW10">
    <cfRule type="cellIs" dxfId="3" priority="4" operator="greaterThanOrEqual">
      <formula>1</formula>
    </cfRule>
  </conditionalFormatting>
  <conditionalFormatting sqref="D11:BW11">
    <cfRule type="cellIs" dxfId="2" priority="3" operator="greaterThanOrEqual">
      <formula>1</formula>
    </cfRule>
  </conditionalFormatting>
  <conditionalFormatting sqref="D14:BW14">
    <cfRule type="cellIs" dxfId="1" priority="2" operator="greaterThanOrEqual">
      <formula>1</formula>
    </cfRule>
  </conditionalFormatting>
  <conditionalFormatting sqref="D13:BW13">
    <cfRule type="cellIs" dxfId="0" priority="1" operator="greaterThanOrEqual">
      <formula>1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9C54C26904F54DAE42ACE5ECD26B2B" ma:contentTypeVersion="12" ma:contentTypeDescription="Create a new document." ma:contentTypeScope="" ma:versionID="a45fb91534891543621d7d7677a67ac4">
  <xsd:schema xmlns:xsd="http://www.w3.org/2001/XMLSchema" xmlns:xs="http://www.w3.org/2001/XMLSchema" xmlns:p="http://schemas.microsoft.com/office/2006/metadata/properties" xmlns:ns3="7dc9130d-2ced-42a9-8583-f6af61e71545" xmlns:ns4="eb553e2e-65fa-4fc3-8cc9-9f7bfd33291e" targetNamespace="http://schemas.microsoft.com/office/2006/metadata/properties" ma:root="true" ma:fieldsID="e506f0b5e6898174e4067a2dbddb1ca1" ns3:_="" ns4:_="">
    <xsd:import namespace="7dc9130d-2ced-42a9-8583-f6af61e71545"/>
    <xsd:import namespace="eb553e2e-65fa-4fc3-8cc9-9f7bfd33291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9130d-2ced-42a9-8583-f6af61e715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53e2e-65fa-4fc3-8cc9-9f7bfd3329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48593C-B44F-467E-8394-C210E1205F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c9130d-2ced-42a9-8583-f6af61e71545"/>
    <ds:schemaRef ds:uri="eb553e2e-65fa-4fc3-8cc9-9f7bfd3329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CDFE52-60EF-4C88-8E12-DD416FBEFB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BA1E2F7-E331-4E36-9F88-807656F70D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High Level Checklist</vt:lpstr>
      <vt:lpstr>Detailed Checklist</vt:lpstr>
      <vt:lpstr>Holiday Year Timing Guide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Saskia Dykstra</dc:creator>
  <cp:lastModifiedBy>Paul Newsom</cp:lastModifiedBy>
  <dcterms:created xsi:type="dcterms:W3CDTF">2020-12-15T17:14:27Z</dcterms:created>
  <dcterms:modified xsi:type="dcterms:W3CDTF">2021-08-09T19:44:01Z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0x010100139C54C26904F54DAE42ACE5ECD26B2B</vt:lpwstr>
  </property>
</Properties>
</file>